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21600" windowHeight="8835"/>
  </bookViews>
  <sheets>
    <sheet name="2.8" sheetId="12" r:id="rId1"/>
  </sheets>
  <calcPr calcId="125725" refMode="R1C1"/>
</workbook>
</file>

<file path=xl/calcChain.xml><?xml version="1.0" encoding="utf-8"?>
<calcChain xmlns="http://schemas.openxmlformats.org/spreadsheetml/2006/main">
  <c r="C47" i="12"/>
  <c r="C38"/>
  <c r="C67" l="1"/>
  <c r="C51"/>
  <c r="C44" l="1"/>
  <c r="C68" l="1"/>
  <c r="C70" s="1"/>
  <c r="C42" l="1"/>
  <c r="C52" l="1"/>
  <c r="D71" s="1"/>
  <c r="D72" s="1"/>
  <c r="D18" l="1"/>
  <c r="D25" s="1"/>
  <c r="D14"/>
  <c r="E94" l="1"/>
  <c r="E92"/>
  <c r="H95" l="1"/>
  <c r="G95"/>
  <c r="F95"/>
  <c r="E95"/>
</calcChain>
</file>

<file path=xl/sharedStrings.xml><?xml version="1.0" encoding="utf-8"?>
<sst xmlns="http://schemas.openxmlformats.org/spreadsheetml/2006/main" count="196" uniqueCount="128">
  <si>
    <t>№ п/п</t>
  </si>
  <si>
    <t>Наименование параметра</t>
  </si>
  <si>
    <t>Ед. изм.</t>
  </si>
  <si>
    <t>Значение</t>
  </si>
  <si>
    <t>Дата заполнения/внесения изменений</t>
  </si>
  <si>
    <t>-</t>
  </si>
  <si>
    <t>ед.</t>
  </si>
  <si>
    <r>
      <t xml:space="preserve">1.       </t>
    </r>
    <r>
      <rPr>
        <b/>
        <sz val="12"/>
        <color rgb="FF000000"/>
        <rFont val="Times New Roman"/>
        <family val="1"/>
        <charset val="204"/>
      </rPr>
      <t> </t>
    </r>
  </si>
  <si>
    <r>
      <t xml:space="preserve">2.       </t>
    </r>
    <r>
      <rPr>
        <b/>
        <sz val="12"/>
        <color rgb="FF000000"/>
        <rFont val="Times New Roman"/>
        <family val="1"/>
        <charset val="204"/>
      </rPr>
      <t> </t>
    </r>
  </si>
  <si>
    <r>
      <t xml:space="preserve">3.       </t>
    </r>
    <r>
      <rPr>
        <b/>
        <sz val="12"/>
        <color rgb="FF000000"/>
        <rFont val="Times New Roman"/>
        <family val="1"/>
        <charset val="204"/>
      </rPr>
      <t> </t>
    </r>
  </si>
  <si>
    <t>руб.</t>
  </si>
  <si>
    <t>Единица измерения</t>
  </si>
  <si>
    <t>Вид коммунальной услуги</t>
  </si>
  <si>
    <t>нат.показ.</t>
  </si>
  <si>
    <t>Дата начала отчетного периода</t>
  </si>
  <si>
    <t>Дата конца отчетного периода</t>
  </si>
  <si>
    <t>Переходящие остатки денежных средств (на начало периода):</t>
  </si>
  <si>
    <t xml:space="preserve">Получено денежных средств, в т. ч: </t>
  </si>
  <si>
    <t>Всего денежных средств с учетом остатков</t>
  </si>
  <si>
    <t>Переходящие остатки денежных средств (на конец периода):</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</si>
  <si>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</si>
  <si>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</si>
  <si>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</si>
  <si>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 xml:space="preserve">Общий объем потребления </t>
  </si>
  <si>
    <t>-         переплата потребителями</t>
  </si>
  <si>
    <t>-         задолженность потребителей</t>
  </si>
  <si>
    <t xml:space="preserve">     - переплата потребителями</t>
  </si>
  <si>
    <t xml:space="preserve">     - задолженность потребителей</t>
  </si>
  <si>
    <t xml:space="preserve">     -  за содержание дома</t>
  </si>
  <si>
    <t xml:space="preserve">     -   за текущий  ремонт</t>
  </si>
  <si>
    <t xml:space="preserve">     -  субсидий</t>
  </si>
  <si>
    <t xml:space="preserve">     - денежных средств от использования общего имущества</t>
  </si>
  <si>
    <t xml:space="preserve">     - прочие поступления</t>
  </si>
  <si>
    <t>Начислено  за работы (услуги) по содержанию и текущему ремонту, в том числе:</t>
  </si>
  <si>
    <t xml:space="preserve">     - денежных средств от потребителей</t>
  </si>
  <si>
    <t xml:space="preserve">     - целевых взносов от потребителей</t>
  </si>
  <si>
    <t>Информация о наличии претензий по качеству выполняемых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</si>
  <si>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</si>
  <si>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</si>
  <si>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</si>
  <si>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</si>
  <si>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Информация о предоставленных коммунальных услугах (заполняется по каждой коммунальной услуге)</t>
  </si>
  <si>
    <t>Начислено потребителям</t>
  </si>
  <si>
    <t>Оплачено потребителями</t>
  </si>
  <si>
    <t xml:space="preserve">Задолженность потребителей </t>
  </si>
  <si>
    <t>Задолженность перед поставщиком (поставщиками) коммунального ресурса</t>
  </si>
  <si>
    <t>Оплачено поставщику (поставщиками) коммунального ресурса</t>
  </si>
  <si>
    <t>Начислено поставщиком (поставщиками) коммунального ресурса</t>
  </si>
  <si>
    <t>Сумма пени и штрафов, уплаченные поставщику (поставщикам) коммунального ресурса</t>
  </si>
  <si>
    <t>Информация о наличии претензий по качеству предоставленных коммунальных услуг</t>
  </si>
  <si>
    <t>Информация о ведении претензионно-исковой работы в отношении потребителей должников</t>
  </si>
  <si>
    <t>Направлено претензий потребителям должникам</t>
  </si>
  <si>
    <t>Направлено исковых заявлений</t>
  </si>
  <si>
    <t>Получено денежных средств по результатам  претензионно-исковой работы</t>
  </si>
  <si>
    <t>м3</t>
  </si>
  <si>
    <t>Ежедневно</t>
  </si>
  <si>
    <t>Холодное водоснабжение</t>
  </si>
  <si>
    <t>Горячее водоснабжение</t>
  </si>
  <si>
    <t>Отопление</t>
  </si>
  <si>
    <t>Гкал</t>
  </si>
  <si>
    <t>Водоотведение</t>
  </si>
  <si>
    <t>Круглосуточно</t>
  </si>
  <si>
    <t>Утверждаю                                                  генеральный директор                                              ООО "УК "Прибайкальская"                                   Н. Н. Орленко</t>
  </si>
  <si>
    <t>Наименование работ и услуг</t>
  </si>
  <si>
    <t>Содержание</t>
  </si>
  <si>
    <t>Содержание придомовой территорории</t>
  </si>
  <si>
    <t>Уборка лестничных клеток</t>
  </si>
  <si>
    <t>Аварийно-диспетчерская служба</t>
  </si>
  <si>
    <t>Обеспечение работоспособности внутридомовых систем электроснабжения и электрооборудования</t>
  </si>
  <si>
    <t>Обеспечение работоспособности внутридомовых систем (обход с выполнением мелких ремонтных работ специалистов по обслуживанию систем отопления, водоснабжения , водоотведения и конструктивных элементов МКД)</t>
  </si>
  <si>
    <t>Содержание лифтового оборудования</t>
  </si>
  <si>
    <t>ежеквартально и по заявкам</t>
  </si>
  <si>
    <t>Уборка снега с подъездных козырьков</t>
  </si>
  <si>
    <t>Гл. инженер ООО "УК "Прибайкальская"</t>
  </si>
  <si>
    <t>Белкин И. О.</t>
  </si>
  <si>
    <t>Генеральная уборка подъезда (апрель, сентябрь)</t>
  </si>
  <si>
    <t>По грфику</t>
  </si>
  <si>
    <t>Учёт оплат поставщикам коммунальных ресурсов в разрезе многоквартирных домов и коммунальных услуг не ведётся</t>
  </si>
  <si>
    <t>Промывка системы отопления</t>
  </si>
  <si>
    <t xml:space="preserve"> после отопительного периода</t>
  </si>
  <si>
    <t>Уборка балконных  (с 9 этажа) козырьков над арками</t>
  </si>
  <si>
    <t>Гл. инженер ООО "УК "Прибайкальская"                                                 Белкин И. О.</t>
  </si>
  <si>
    <t>Выполняемые работы и услуги по содержанию общего имущества</t>
  </si>
  <si>
    <t>Годовая фактическая стоимость работ /услуг, руб.</t>
  </si>
  <si>
    <t>Периодичность выполнения работ</t>
  </si>
  <si>
    <t>2 раза в год</t>
  </si>
  <si>
    <t>по необходимости</t>
  </si>
  <si>
    <t>Прочие расходы (канцтовары, наклейки и логотипы, расходы на содержание информационных систем, обеспечивающих сбор, обработку и хранение данных о платежах, выставление платежных документов, снятие показаний приборов учета, истребование задолженности по оплате)</t>
  </si>
  <si>
    <t>Услуги по управлению многоквартирным домом</t>
  </si>
  <si>
    <t>1 раз в три  дня</t>
  </si>
  <si>
    <t>Текущий ремонт</t>
  </si>
  <si>
    <t>Выполняемые работы по текущему ремонту общего имущества</t>
  </si>
  <si>
    <t>Периодичность, объем выполнения работ</t>
  </si>
  <si>
    <t>Перерасход (-) или экономия (+) средств по статье текущий ремонт за 2020 г, руб.</t>
  </si>
  <si>
    <t>Ремонт межпанельных швов</t>
  </si>
  <si>
    <t>Дезинфекция мест общего пользования для профилатики короновируса</t>
  </si>
  <si>
    <t>Дезинсекция и дератизация мусоропроводов и подвальных помещений</t>
  </si>
  <si>
    <t>Форма 2.8. Отчет об исполнении ООО "УК "Прибайкальская" договора управления смет доходов и расходов МКД м-на Университетский, 67 за период с 01.01.2021 г. по 31.12.2021</t>
  </si>
  <si>
    <t>Начислено по статье текущий ремонт за 2021 г. руб.</t>
  </si>
  <si>
    <t>Оплачено по статье текущий ремонт за 2021 г, руб.</t>
  </si>
  <si>
    <t xml:space="preserve">МКД Университетский, 67, кв.24 замена трубопровода ХВС </t>
  </si>
  <si>
    <t>диам. 20 (1,7 м.)</t>
  </si>
  <si>
    <t>Замена кранов диам. 50 (приварные) в подвальном помещении МКД Университетский, 67/2 (6 шт.), замена трубопровода отопления диам.50 (2,5 м) с отводами (4 шт), замена трубопровода отопления диам 32 (7,5 м), замена крана муфтовые диам 15 (2 шт.) системы отопления, установка сборок системы отопления диам 20 (4 шт.)</t>
  </si>
  <si>
    <t>1шт</t>
  </si>
  <si>
    <t>Восстановление линии электроснабжения кв 8</t>
  </si>
  <si>
    <t>Ремонт тепловоо пункта (элеватора) мкр. Университетский,67/1</t>
  </si>
  <si>
    <t>замена крана шарового диам.32 (2 шт.), замена крана шарового диам.80 (2 шт.), замена крана шарового диам.50 (1 шт.), термометр (2 шт.), манометр (3 шт.), врезки под термометры (1 шт.), теплоизоляция трубопроводов системы теплоснабжения (6,0 м), окраска трубопроводов (6,0 м.) со сварочными работами</t>
  </si>
  <si>
    <t>Ремонт тепловоо пункта (элеватора) мкр. Университетский,67/2</t>
  </si>
  <si>
    <t>замена крана шарового диам.32 (1 шт.), замена крана шарового диам.80 (4 шт.), замена крана шарового диам.40 (1 шт.), термометр (1 шт.), манометр (3 шт.), врезки под термометры (2 шт.), теплоизоляция трубопроводов системы теплоснабжения (5,5 м), окраска трубопроводов (5,5 м.) со сварочными работами</t>
  </si>
  <si>
    <t>Сумма расходов по статье текущий ремонт за 2021 г.</t>
  </si>
  <si>
    <t>Установка урны перед аркой  2 подъезд</t>
  </si>
  <si>
    <t>Установка эл.розетки в эл.щитке 2 подъезд 9эт</t>
  </si>
  <si>
    <t xml:space="preserve">Ремонт двери на кровлю, зонта вентиляции на кровле </t>
  </si>
  <si>
    <t>8 и 9эт</t>
  </si>
  <si>
    <t>Востановление линиии электроснабжния, замена светодиодного светильника 1 подъезд</t>
  </si>
  <si>
    <t>Окраска мусорных контейнеров</t>
  </si>
  <si>
    <t>2 шт</t>
  </si>
  <si>
    <t>Замена системы водоотведения (канализации) в подвальном помещении 1 подъезда</t>
  </si>
  <si>
    <t>45 м</t>
  </si>
  <si>
    <t>Замена шаровых кранов  в подвальном помещении 1 подъезда</t>
  </si>
  <si>
    <t>диам. 25 (3шт.),           диам. 20 (3шт.)</t>
  </si>
  <si>
    <t>кв 48 - 40 п.м.                       Кв 4 - 6 п.м</t>
  </si>
  <si>
    <t>Уборка и вывоз снега с придомовой территории с привлечением спец техники</t>
  </si>
  <si>
    <t>Замена доводчика подъездной двери 1 подъезд</t>
  </si>
  <si>
    <t>Приобретение мусорного контейнера для 1 подъезда</t>
  </si>
  <si>
    <t>1 шт</t>
  </si>
  <si>
    <t>Перерасход (-) или экономия (+) средств по статье текущий ремонт за 2021 г, руб.</t>
  </si>
  <si>
    <t>Остаток средств (- перерасход, + экономия), по статье текущий ремонт с учетом  2020 г. руб.</t>
  </si>
</sst>
</file>

<file path=xl/styles.xml><?xml version="1.0" encoding="utf-8"?>
<styleSheet xmlns="http://schemas.openxmlformats.org/spreadsheetml/2006/main">
  <numFmts count="1">
    <numFmt numFmtId="164" formatCode="\О\б\щ\и\й"/>
  </numFmts>
  <fonts count="14">
    <font>
      <sz val="11"/>
      <color theme="1"/>
      <name val="Calibri"/>
      <family val="2"/>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sz val="10"/>
      <name val="Times New Roman"/>
      <family val="1"/>
      <charset val="204"/>
    </font>
    <font>
      <sz val="14"/>
      <color theme="1"/>
      <name val="Times New Roman"/>
      <family val="1"/>
      <charset val="204"/>
    </font>
    <font>
      <b/>
      <sz val="15"/>
      <color theme="1"/>
      <name val="Times New Roman"/>
      <family val="1"/>
      <charset val="204"/>
    </font>
    <font>
      <b/>
      <i/>
      <u/>
      <sz val="12"/>
      <color theme="1"/>
      <name val="Times New Roman"/>
      <family val="1"/>
      <charset val="204"/>
    </font>
    <font>
      <b/>
      <i/>
      <u/>
      <sz val="12"/>
      <name val="Times New Roman"/>
      <family val="1"/>
      <charset val="204"/>
    </font>
    <font>
      <b/>
      <u/>
      <sz val="12"/>
      <color theme="1"/>
      <name val="Times New Roman"/>
      <family val="1"/>
      <charset val="204"/>
    </font>
    <font>
      <b/>
      <sz val="12"/>
      <name val="Times New Roman"/>
      <family val="1"/>
      <charset val="204"/>
    </font>
    <font>
      <b/>
      <u/>
      <sz val="12"/>
      <name val="Times New Roman"/>
      <family val="1"/>
      <charset val="204"/>
    </font>
  </fonts>
  <fills count="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117">
    <xf numFmtId="0" fontId="0" fillId="0" borderId="0" xfId="0"/>
    <xf numFmtId="0" fontId="1" fillId="0" borderId="0" xfId="0" applyFont="1"/>
    <xf numFmtId="0" fontId="3"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center" vertical="top" wrapText="1"/>
    </xf>
    <xf numFmtId="49" fontId="4" fillId="0" borderId="1" xfId="0" applyNumberFormat="1" applyFont="1" applyBorder="1" applyAlignment="1">
      <alignment horizontal="left" vertical="top" wrapText="1"/>
    </xf>
    <xf numFmtId="49" fontId="1" fillId="0" borderId="0" xfId="0" applyNumberFormat="1" applyFont="1"/>
    <xf numFmtId="49" fontId="3" fillId="0" borderId="1" xfId="0" applyNumberFormat="1" applyFont="1" applyBorder="1" applyAlignment="1">
      <alignment horizontal="center" vertical="center" wrapText="1"/>
    </xf>
    <xf numFmtId="49" fontId="2" fillId="0" borderId="1" xfId="0" applyNumberFormat="1" applyFont="1" applyBorder="1" applyAlignment="1">
      <alignment vertical="top" wrapText="1"/>
    </xf>
    <xf numFmtId="49" fontId="1" fillId="0" borderId="1" xfId="0" applyNumberFormat="1" applyFont="1" applyBorder="1" applyAlignment="1">
      <alignment vertical="top" wrapText="1"/>
    </xf>
    <xf numFmtId="14" fontId="4" fillId="0" borderId="1" xfId="0" applyNumberFormat="1" applyFont="1" applyBorder="1" applyAlignment="1">
      <alignment horizontal="center" vertical="top"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1" fillId="0" borderId="1"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4" fontId="1"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2" fontId="1" fillId="0" borderId="0" xfId="0" applyNumberFormat="1" applyFont="1" applyBorder="1" applyAlignment="1">
      <alignment horizontal="center" vertical="center" wrapText="1"/>
    </xf>
    <xf numFmtId="0" fontId="7" fillId="0" borderId="0" xfId="0" applyFont="1" applyBorder="1" applyAlignment="1">
      <alignment wrapText="1"/>
    </xf>
    <xf numFmtId="0" fontId="7" fillId="0" borderId="0" xfId="0" applyFont="1" applyBorder="1" applyAlignment="1"/>
    <xf numFmtId="2" fontId="4" fillId="2" borderId="1" xfId="0" applyNumberFormat="1"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164" fontId="5" fillId="4" borderId="1" xfId="0" applyNumberFormat="1" applyFont="1" applyFill="1" applyBorder="1" applyAlignment="1">
      <alignment horizontal="left" vertical="center" wrapText="1"/>
    </xf>
    <xf numFmtId="49" fontId="4"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0" fontId="1" fillId="0" borderId="1" xfId="0" applyFont="1" applyBorder="1" applyAlignment="1">
      <alignment horizontal="left" vertical="top" wrapText="1"/>
    </xf>
    <xf numFmtId="2" fontId="1" fillId="0" borderId="0" xfId="0" applyNumberFormat="1" applyFont="1" applyBorder="1" applyAlignment="1">
      <alignment horizontal="center" vertical="center" wrapText="1"/>
    </xf>
    <xf numFmtId="0" fontId="7" fillId="0" borderId="0" xfId="0" applyFont="1" applyAlignment="1">
      <alignment vertical="top" wrapText="1"/>
    </xf>
    <xf numFmtId="0" fontId="8" fillId="0" borderId="0" xfId="0" applyFont="1" applyAlignment="1">
      <alignment vertical="center" wrapText="1"/>
    </xf>
    <xf numFmtId="164" fontId="5" fillId="3" borderId="1" xfId="0" applyNumberFormat="1" applyFont="1" applyFill="1" applyBorder="1" applyAlignment="1">
      <alignment horizontal="left" vertical="center" wrapText="1"/>
    </xf>
    <xf numFmtId="2" fontId="1" fillId="4" borderId="0" xfId="0" applyNumberFormat="1" applyFont="1" applyFill="1" applyBorder="1" applyAlignment="1">
      <alignment horizontal="left" vertical="center" wrapText="1"/>
    </xf>
    <xf numFmtId="2" fontId="1" fillId="0" borderId="0" xfId="0" applyNumberFormat="1" applyFont="1" applyBorder="1" applyAlignment="1">
      <alignment horizontal="center" vertical="center" wrapText="1"/>
    </xf>
    <xf numFmtId="2" fontId="1" fillId="4" borderId="0" xfId="0" applyNumberFormat="1" applyFont="1" applyFill="1" applyBorder="1" applyAlignment="1">
      <alignment horizontal="left" vertical="center" wrapText="1"/>
    </xf>
    <xf numFmtId="0" fontId="3" fillId="0" borderId="0" xfId="0" applyFont="1" applyBorder="1" applyAlignment="1">
      <alignment horizontal="center" vertical="center" wrapText="1"/>
    </xf>
    <xf numFmtId="14" fontId="4" fillId="0" borderId="0" xfId="0" applyNumberFormat="1" applyFont="1" applyBorder="1" applyAlignment="1">
      <alignment horizontal="center" vertical="top" wrapText="1"/>
    </xf>
    <xf numFmtId="14" fontId="1" fillId="0" borderId="0" xfId="0" applyNumberFormat="1" applyFont="1" applyBorder="1" applyAlignment="1">
      <alignment horizontal="center" vertical="top" wrapText="1"/>
    </xf>
    <xf numFmtId="4" fontId="4" fillId="0" borderId="0" xfId="0" applyNumberFormat="1" applyFont="1" applyBorder="1" applyAlignment="1">
      <alignment horizontal="center" vertical="top" wrapText="1"/>
    </xf>
    <xf numFmtId="0" fontId="4" fillId="0" borderId="0" xfId="0" applyFont="1" applyBorder="1" applyAlignment="1">
      <alignment horizontal="center" vertical="top" wrapText="1"/>
    </xf>
    <xf numFmtId="2" fontId="4" fillId="0" borderId="0" xfId="0" applyNumberFormat="1" applyFont="1" applyBorder="1" applyAlignment="1">
      <alignment horizontal="center" vertical="top" wrapText="1"/>
    </xf>
    <xf numFmtId="2" fontId="4" fillId="0" borderId="0" xfId="0" applyNumberFormat="1" applyFont="1" applyFill="1" applyBorder="1" applyAlignment="1">
      <alignment horizontal="center" vertical="top" wrapText="1"/>
    </xf>
    <xf numFmtId="49" fontId="4" fillId="0" borderId="0"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11" fillId="0" borderId="0" xfId="0" applyFont="1" applyBorder="1" applyAlignment="1">
      <alignment horizontal="left" vertical="center" wrapText="1"/>
    </xf>
    <xf numFmtId="2" fontId="9" fillId="0" borderId="0" xfId="0" applyNumberFormat="1" applyFont="1" applyBorder="1" applyAlignment="1">
      <alignment horizontal="center" vertical="center" wrapText="1"/>
    </xf>
    <xf numFmtId="0" fontId="5" fillId="0" borderId="0" xfId="0" applyFont="1" applyBorder="1" applyAlignment="1">
      <alignment horizontal="center" vertical="top" wrapText="1"/>
    </xf>
    <xf numFmtId="2" fontId="5" fillId="0" borderId="0" xfId="0" applyNumberFormat="1" applyFont="1" applyBorder="1" applyAlignment="1">
      <alignment horizontal="center" vertical="top" wrapText="1"/>
    </xf>
    <xf numFmtId="0" fontId="5" fillId="0" borderId="1" xfId="0" applyFont="1" applyBorder="1" applyAlignment="1">
      <alignment horizontal="left" vertical="top" wrapText="1"/>
    </xf>
    <xf numFmtId="2" fontId="5" fillId="0" borderId="6" xfId="0" applyNumberFormat="1" applyFont="1" applyBorder="1" applyAlignment="1">
      <alignment horizontal="center" vertical="center" wrapText="1"/>
    </xf>
    <xf numFmtId="2" fontId="5" fillId="4" borderId="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0" xfId="0" applyNumberFormat="1" applyFont="1"/>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left" vertical="top" wrapText="1"/>
    </xf>
    <xf numFmtId="0" fontId="1" fillId="4" borderId="0" xfId="0" applyNumberFormat="1" applyFont="1" applyFill="1" applyBorder="1" applyAlignment="1">
      <alignment horizontal="left" vertical="center" wrapText="1"/>
    </xf>
    <xf numFmtId="0" fontId="4" fillId="0" borderId="1" xfId="0" applyNumberFormat="1" applyFont="1" applyBorder="1" applyAlignment="1">
      <alignment horizontal="center" vertical="center" wrapText="1"/>
    </xf>
    <xf numFmtId="0" fontId="10" fillId="0" borderId="9" xfId="0" applyFont="1" applyBorder="1" applyAlignment="1">
      <alignment vertical="center" wrapText="1"/>
    </xf>
    <xf numFmtId="2" fontId="1" fillId="0" borderId="0" xfId="0" applyNumberFormat="1" applyFont="1" applyBorder="1" applyAlignment="1">
      <alignment horizontal="center" vertical="top" wrapText="1"/>
    </xf>
    <xf numFmtId="2" fontId="11" fillId="0" borderId="0" xfId="0" applyNumberFormat="1" applyFont="1" applyBorder="1" applyAlignment="1">
      <alignment horizontal="left" vertical="center" wrapText="1"/>
    </xf>
    <xf numFmtId="164" fontId="5" fillId="4" borderId="0" xfId="0" applyNumberFormat="1" applyFont="1" applyFill="1" applyBorder="1" applyAlignment="1">
      <alignment horizontal="left" vertical="center" wrapText="1"/>
    </xf>
    <xf numFmtId="2" fontId="5" fillId="4" borderId="0"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horizontal="center" vertical="center" wrapText="1"/>
    </xf>
    <xf numFmtId="2" fontId="1" fillId="0" borderId="0" xfId="0" applyNumberFormat="1" applyFont="1" applyFill="1" applyBorder="1" applyAlignment="1">
      <alignment horizontal="center" vertical="top" wrapText="1"/>
    </xf>
    <xf numFmtId="2" fontId="11" fillId="0" borderId="0" xfId="0" applyNumberFormat="1" applyFont="1" applyBorder="1" applyAlignment="1">
      <alignment vertical="center" wrapText="1"/>
    </xf>
    <xf numFmtId="2" fontId="13" fillId="4"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left" vertical="center" wrapText="1"/>
    </xf>
    <xf numFmtId="2" fontId="1" fillId="0" borderId="1" xfId="0" applyNumberFormat="1" applyFont="1" applyBorder="1" applyAlignment="1">
      <alignment horizontal="left" vertical="top" wrapText="1"/>
    </xf>
    <xf numFmtId="2" fontId="1" fillId="0" borderId="1" xfId="0" applyNumberFormat="1" applyFont="1" applyBorder="1" applyAlignment="1">
      <alignment horizontal="left" vertical="center" wrapText="1"/>
    </xf>
    <xf numFmtId="2" fontId="5" fillId="3" borderId="1" xfId="0" applyNumberFormat="1" applyFont="1" applyFill="1" applyBorder="1" applyAlignment="1">
      <alignment horizontal="left" vertical="center" wrapText="1"/>
    </xf>
    <xf numFmtId="2" fontId="1" fillId="0" borderId="0"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3" borderId="6" xfId="0" applyFont="1" applyFill="1" applyBorder="1" applyAlignment="1">
      <alignment horizontal="center" vertical="center" wrapText="1"/>
    </xf>
    <xf numFmtId="2" fontId="5"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5" fillId="4" borderId="10"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0" fontId="1" fillId="0" borderId="0" xfId="0" applyFont="1" applyAlignment="1">
      <alignment horizontal="right" vertical="top" wrapText="1"/>
    </xf>
    <xf numFmtId="0" fontId="8" fillId="0" borderId="0" xfId="0" applyFont="1" applyAlignment="1">
      <alignment horizontal="center" vertical="center" wrapText="1"/>
    </xf>
    <xf numFmtId="0" fontId="2" fillId="0" borderId="1"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2" fontId="1" fillId="4" borderId="0" xfId="0" applyNumberFormat="1" applyFont="1" applyFill="1" applyBorder="1" applyAlignment="1">
      <alignment horizontal="left" vertical="center" wrapText="1"/>
    </xf>
    <xf numFmtId="0" fontId="10" fillId="0" borderId="0" xfId="0" applyFont="1" applyBorder="1" applyAlignment="1">
      <alignment horizontal="left" vertical="top" wrapText="1"/>
    </xf>
    <xf numFmtId="2" fontId="2" fillId="0" borderId="0" xfId="0" applyNumberFormat="1" applyFont="1" applyBorder="1" applyAlignment="1">
      <alignment vertical="center" wrapText="1"/>
    </xf>
    <xf numFmtId="0" fontId="11" fillId="0" borderId="0" xfId="0" applyFont="1" applyBorder="1" applyAlignment="1">
      <alignment horizontal="left" vertical="center" wrapText="1"/>
    </xf>
    <xf numFmtId="2" fontId="2" fillId="0" borderId="0" xfId="0" applyNumberFormat="1" applyFont="1" applyBorder="1" applyAlignment="1">
      <alignment horizontal="left" vertical="center" wrapText="1"/>
    </xf>
    <xf numFmtId="0" fontId="12" fillId="4" borderId="0" xfId="0" applyFont="1" applyFill="1" applyBorder="1" applyAlignment="1">
      <alignment horizontal="left" vertical="center" wrapText="1"/>
    </xf>
    <xf numFmtId="2" fontId="1" fillId="0" borderId="0" xfId="0" applyNumberFormat="1" applyFont="1" applyAlignment="1">
      <alignmen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10"/>
  <sheetViews>
    <sheetView tabSelected="1" zoomScale="130" zoomScaleNormal="130" workbookViewId="0">
      <selection activeCell="F19" sqref="F19"/>
    </sheetView>
  </sheetViews>
  <sheetFormatPr defaultRowHeight="15.75"/>
  <cols>
    <col min="1" max="1" width="7.42578125" style="63" customWidth="1"/>
    <col min="2" max="2" width="50" style="7" customWidth="1"/>
    <col min="3" max="3" width="14.7109375" style="7" customWidth="1"/>
    <col min="4" max="4" width="23.28515625" style="1" customWidth="1"/>
    <col min="5" max="5" width="12.140625" style="1" customWidth="1"/>
    <col min="6" max="6" width="14" style="1" customWidth="1"/>
    <col min="7" max="7" width="12.28515625" style="1" customWidth="1"/>
    <col min="8" max="8" width="14.42578125" style="1" customWidth="1"/>
    <col min="9" max="16384" width="9.140625" style="1"/>
  </cols>
  <sheetData>
    <row r="1" spans="1:8" ht="36.75" customHeight="1">
      <c r="D1" s="102" t="s">
        <v>62</v>
      </c>
      <c r="E1" s="102"/>
      <c r="F1" s="37"/>
      <c r="G1" s="37"/>
      <c r="H1" s="37"/>
    </row>
    <row r="2" spans="1:8" ht="30" customHeight="1">
      <c r="B2" s="19"/>
      <c r="C2" s="19"/>
      <c r="D2" s="102"/>
      <c r="E2" s="102"/>
      <c r="F2" s="37"/>
      <c r="G2" s="37"/>
      <c r="H2" s="37"/>
    </row>
    <row r="3" spans="1:8" ht="6" customHeight="1">
      <c r="B3" s="20"/>
      <c r="C3" s="20"/>
      <c r="D3" s="102"/>
      <c r="E3" s="102"/>
      <c r="F3" s="37"/>
      <c r="G3" s="37"/>
      <c r="H3" s="37"/>
    </row>
    <row r="4" spans="1:8" ht="1.5" customHeight="1">
      <c r="D4" s="102"/>
      <c r="E4" s="102"/>
      <c r="F4" s="37"/>
      <c r="G4" s="37"/>
      <c r="H4" s="37"/>
    </row>
    <row r="5" spans="1:8" ht="71.25" customHeight="1">
      <c r="A5" s="103" t="s">
        <v>97</v>
      </c>
      <c r="B5" s="103"/>
      <c r="C5" s="103"/>
      <c r="D5" s="103"/>
      <c r="E5" s="103"/>
      <c r="F5" s="38"/>
      <c r="G5" s="38"/>
    </row>
    <row r="7" spans="1:8">
      <c r="A7" s="64" t="s">
        <v>0</v>
      </c>
      <c r="B7" s="8" t="s">
        <v>1</v>
      </c>
      <c r="C7" s="2" t="s">
        <v>2</v>
      </c>
      <c r="D7" s="2" t="s">
        <v>3</v>
      </c>
      <c r="E7" s="43"/>
    </row>
    <row r="8" spans="1:8" ht="18.75" customHeight="1">
      <c r="A8" s="65" t="s">
        <v>7</v>
      </c>
      <c r="B8" s="9" t="s">
        <v>4</v>
      </c>
      <c r="C8" s="3" t="s">
        <v>5</v>
      </c>
      <c r="D8" s="11">
        <v>44620</v>
      </c>
      <c r="E8" s="44"/>
      <c r="F8" s="4"/>
      <c r="G8" s="4"/>
      <c r="H8" s="4"/>
    </row>
    <row r="9" spans="1:8" ht="19.5" customHeight="1">
      <c r="A9" s="65" t="s">
        <v>8</v>
      </c>
      <c r="B9" s="9" t="s">
        <v>14</v>
      </c>
      <c r="C9" s="3" t="s">
        <v>5</v>
      </c>
      <c r="D9" s="14">
        <v>44197</v>
      </c>
      <c r="E9" s="45"/>
      <c r="F9" s="4"/>
      <c r="G9" s="4"/>
      <c r="H9" s="4"/>
    </row>
    <row r="10" spans="1:8" ht="18.75" customHeight="1">
      <c r="A10" s="65" t="s">
        <v>9</v>
      </c>
      <c r="B10" s="9" t="s">
        <v>15</v>
      </c>
      <c r="C10" s="3" t="s">
        <v>5</v>
      </c>
      <c r="D10" s="14">
        <v>44561</v>
      </c>
      <c r="E10" s="45"/>
      <c r="F10" s="4"/>
      <c r="G10" s="4"/>
      <c r="H10" s="4"/>
    </row>
    <row r="11" spans="1:8" ht="31.5">
      <c r="A11" s="65">
        <v>4</v>
      </c>
      <c r="B11" s="10" t="s">
        <v>16</v>
      </c>
      <c r="C11" s="3" t="s">
        <v>10</v>
      </c>
      <c r="D11" s="17"/>
      <c r="E11" s="46"/>
      <c r="F11" s="4"/>
      <c r="G11" s="4"/>
      <c r="H11" s="4"/>
    </row>
    <row r="12" spans="1:8">
      <c r="A12" s="65">
        <v>5</v>
      </c>
      <c r="B12" s="6" t="s">
        <v>26</v>
      </c>
      <c r="C12" s="3" t="s">
        <v>10</v>
      </c>
      <c r="D12" s="3">
        <v>0</v>
      </c>
      <c r="E12" s="47"/>
      <c r="F12" s="4"/>
      <c r="G12" s="4"/>
      <c r="H12" s="4"/>
    </row>
    <row r="13" spans="1:8">
      <c r="A13" s="65">
        <v>6</v>
      </c>
      <c r="B13" s="6" t="s">
        <v>27</v>
      </c>
      <c r="C13" s="3" t="s">
        <v>10</v>
      </c>
      <c r="D13" s="17">
        <v>397878.52</v>
      </c>
      <c r="E13" s="46"/>
      <c r="F13" s="4"/>
      <c r="G13" s="4"/>
      <c r="H13" s="4"/>
    </row>
    <row r="14" spans="1:8" ht="31.5">
      <c r="A14" s="65">
        <v>7</v>
      </c>
      <c r="B14" s="10" t="s">
        <v>33</v>
      </c>
      <c r="C14" s="3" t="s">
        <v>10</v>
      </c>
      <c r="D14" s="15">
        <f>D15+D16</f>
        <v>876029.52</v>
      </c>
      <c r="E14" s="48"/>
      <c r="F14" s="4"/>
      <c r="G14" s="4"/>
      <c r="H14" s="4"/>
    </row>
    <row r="15" spans="1:8">
      <c r="A15" s="65">
        <v>8</v>
      </c>
      <c r="B15" s="6" t="s">
        <v>28</v>
      </c>
      <c r="C15" s="3" t="s">
        <v>10</v>
      </c>
      <c r="D15" s="21">
        <v>684464.52</v>
      </c>
      <c r="E15" s="49"/>
      <c r="F15" s="4"/>
      <c r="G15" s="4"/>
      <c r="H15" s="4"/>
    </row>
    <row r="16" spans="1:8">
      <c r="A16" s="65">
        <v>9</v>
      </c>
      <c r="B16" s="6" t="s">
        <v>29</v>
      </c>
      <c r="C16" s="3" t="s">
        <v>10</v>
      </c>
      <c r="D16" s="21">
        <v>191565</v>
      </c>
      <c r="E16" s="49"/>
      <c r="F16" s="4"/>
      <c r="G16" s="4"/>
      <c r="H16" s="4"/>
    </row>
    <row r="17" spans="1:8">
      <c r="A17" s="65">
        <v>10</v>
      </c>
      <c r="B17" s="10" t="s">
        <v>17</v>
      </c>
      <c r="C17" s="3" t="s">
        <v>10</v>
      </c>
      <c r="D17" s="15"/>
      <c r="E17" s="49"/>
      <c r="F17" s="4"/>
      <c r="G17" s="4"/>
      <c r="H17" s="4"/>
    </row>
    <row r="18" spans="1:8">
      <c r="A18" s="65">
        <v>11</v>
      </c>
      <c r="B18" s="6" t="s">
        <v>34</v>
      </c>
      <c r="C18" s="3" t="s">
        <v>10</v>
      </c>
      <c r="D18" s="15">
        <f>D19+D20</f>
        <v>912207.1100000001</v>
      </c>
      <c r="E18" s="49"/>
      <c r="F18" s="4"/>
      <c r="G18" s="4"/>
      <c r="H18" s="4"/>
    </row>
    <row r="19" spans="1:8">
      <c r="A19" s="65">
        <v>12</v>
      </c>
      <c r="B19" s="6" t="s">
        <v>28</v>
      </c>
      <c r="C19" s="3" t="s">
        <v>10</v>
      </c>
      <c r="D19" s="22">
        <v>713426.43</v>
      </c>
      <c r="E19" s="49"/>
      <c r="F19" s="4"/>
      <c r="G19" s="4"/>
      <c r="H19" s="4"/>
    </row>
    <row r="20" spans="1:8">
      <c r="A20" s="65">
        <v>13</v>
      </c>
      <c r="B20" s="6" t="s">
        <v>29</v>
      </c>
      <c r="C20" s="3" t="s">
        <v>10</v>
      </c>
      <c r="D20" s="22">
        <v>198780.68</v>
      </c>
      <c r="E20" s="49"/>
      <c r="F20" s="4"/>
      <c r="G20" s="4"/>
      <c r="H20" s="4"/>
    </row>
    <row r="21" spans="1:8">
      <c r="A21" s="65">
        <v>14</v>
      </c>
      <c r="B21" s="6" t="s">
        <v>35</v>
      </c>
      <c r="C21" s="3" t="s">
        <v>10</v>
      </c>
      <c r="D21" s="3">
        <v>0</v>
      </c>
      <c r="E21" s="47"/>
      <c r="F21" s="4"/>
      <c r="G21" s="4"/>
      <c r="H21" s="4"/>
    </row>
    <row r="22" spans="1:8">
      <c r="A22" s="65">
        <v>15</v>
      </c>
      <c r="B22" s="6" t="s">
        <v>30</v>
      </c>
      <c r="C22" s="3" t="s">
        <v>10</v>
      </c>
      <c r="D22" s="3">
        <v>0</v>
      </c>
      <c r="E22" s="47"/>
      <c r="F22" s="4"/>
      <c r="G22" s="4"/>
      <c r="H22" s="4"/>
    </row>
    <row r="23" spans="1:8" ht="31.5">
      <c r="A23" s="65">
        <v>16</v>
      </c>
      <c r="B23" s="6" t="s">
        <v>31</v>
      </c>
      <c r="C23" s="3" t="s">
        <v>10</v>
      </c>
      <c r="D23" s="3">
        <v>0</v>
      </c>
      <c r="E23" s="47"/>
      <c r="F23" s="4"/>
      <c r="G23" s="4"/>
      <c r="H23" s="4"/>
    </row>
    <row r="24" spans="1:8">
      <c r="A24" s="65">
        <v>17</v>
      </c>
      <c r="B24" s="6" t="s">
        <v>32</v>
      </c>
      <c r="C24" s="3" t="s">
        <v>10</v>
      </c>
      <c r="D24" s="3">
        <v>0</v>
      </c>
      <c r="E24" s="47"/>
      <c r="F24" s="4"/>
      <c r="G24" s="4"/>
      <c r="H24" s="4"/>
    </row>
    <row r="25" spans="1:8">
      <c r="A25" s="65">
        <v>18</v>
      </c>
      <c r="B25" s="10" t="s">
        <v>18</v>
      </c>
      <c r="C25" s="3" t="s">
        <v>10</v>
      </c>
      <c r="D25" s="15">
        <f>D18</f>
        <v>912207.1100000001</v>
      </c>
      <c r="E25" s="48"/>
      <c r="F25" s="4"/>
      <c r="G25" s="4"/>
      <c r="H25" s="4"/>
    </row>
    <row r="26" spans="1:8" ht="31.5">
      <c r="A26" s="65">
        <v>19</v>
      </c>
      <c r="B26" s="10" t="s">
        <v>19</v>
      </c>
      <c r="C26" s="3" t="s">
        <v>10</v>
      </c>
      <c r="D26" s="15"/>
      <c r="E26" s="48"/>
      <c r="F26" s="4"/>
      <c r="G26" s="4"/>
      <c r="H26" s="4"/>
    </row>
    <row r="27" spans="1:8">
      <c r="A27" s="65">
        <v>20</v>
      </c>
      <c r="B27" s="6" t="s">
        <v>24</v>
      </c>
      <c r="C27" s="3" t="s">
        <v>10</v>
      </c>
      <c r="D27" s="3">
        <v>0</v>
      </c>
      <c r="E27" s="47"/>
      <c r="F27" s="116"/>
      <c r="G27" s="4"/>
      <c r="H27" s="4"/>
    </row>
    <row r="28" spans="1:8">
      <c r="A28" s="65">
        <v>21</v>
      </c>
      <c r="B28" s="6" t="s">
        <v>25</v>
      </c>
      <c r="C28" s="3" t="s">
        <v>10</v>
      </c>
      <c r="D28" s="15">
        <v>402040.62</v>
      </c>
      <c r="E28" s="48"/>
      <c r="F28" s="4"/>
      <c r="G28" s="4"/>
      <c r="H28" s="4"/>
    </row>
    <row r="29" spans="1:8">
      <c r="A29" s="51"/>
      <c r="B29" s="50"/>
      <c r="C29" s="47"/>
      <c r="D29" s="48"/>
      <c r="E29" s="48"/>
      <c r="F29" s="4"/>
      <c r="G29" s="4"/>
      <c r="H29" s="4"/>
    </row>
    <row r="30" spans="1:8">
      <c r="A30" s="51"/>
      <c r="B30" s="52" t="s">
        <v>64</v>
      </c>
      <c r="C30" s="53"/>
      <c r="D30" s="54"/>
      <c r="E30" s="55"/>
      <c r="F30" s="4"/>
      <c r="G30" s="4"/>
      <c r="H30" s="4"/>
    </row>
    <row r="31" spans="1:8" ht="21" customHeight="1">
      <c r="A31" s="108" t="s">
        <v>82</v>
      </c>
      <c r="B31" s="108"/>
      <c r="C31" s="108"/>
      <c r="D31" s="108"/>
      <c r="E31" s="109"/>
      <c r="F31" s="4"/>
      <c r="G31" s="4"/>
      <c r="H31" s="4"/>
    </row>
    <row r="32" spans="1:8" ht="78.75">
      <c r="A32" s="61"/>
      <c r="B32" s="23" t="s">
        <v>63</v>
      </c>
      <c r="C32" s="24" t="s">
        <v>83</v>
      </c>
      <c r="D32" s="85" t="s">
        <v>84</v>
      </c>
      <c r="E32" s="87"/>
      <c r="F32" s="4"/>
      <c r="G32" s="4"/>
      <c r="H32" s="4"/>
    </row>
    <row r="33" spans="1:8">
      <c r="A33" s="61">
        <v>1</v>
      </c>
      <c r="B33" s="25" t="s">
        <v>65</v>
      </c>
      <c r="C33" s="24">
        <v>141227.45000000001</v>
      </c>
      <c r="D33" s="86" t="s">
        <v>55</v>
      </c>
      <c r="E33" s="88"/>
      <c r="F33" s="34"/>
      <c r="G33" s="4"/>
      <c r="H33" s="4"/>
    </row>
    <row r="34" spans="1:8">
      <c r="A34" s="61">
        <v>2</v>
      </c>
      <c r="B34" s="25" t="s">
        <v>66</v>
      </c>
      <c r="C34" s="24">
        <v>116117.5</v>
      </c>
      <c r="D34" s="85" t="s">
        <v>76</v>
      </c>
      <c r="E34" s="88"/>
      <c r="F34" s="41"/>
      <c r="G34" s="4"/>
      <c r="H34" s="4"/>
    </row>
    <row r="35" spans="1:8">
      <c r="A35" s="61">
        <v>3</v>
      </c>
      <c r="B35" s="26" t="s">
        <v>67</v>
      </c>
      <c r="C35" s="28">
        <v>38932.67</v>
      </c>
      <c r="D35" s="86" t="s">
        <v>61</v>
      </c>
      <c r="E35" s="88"/>
      <c r="F35" s="41"/>
      <c r="G35" s="4"/>
      <c r="H35" s="4"/>
    </row>
    <row r="36" spans="1:8" ht="47.25">
      <c r="A36" s="61">
        <v>4</v>
      </c>
      <c r="B36" s="26" t="s">
        <v>68</v>
      </c>
      <c r="C36" s="28">
        <v>44462</v>
      </c>
      <c r="D36" s="86" t="s">
        <v>55</v>
      </c>
      <c r="E36" s="89"/>
      <c r="F36" s="41"/>
      <c r="G36" s="4"/>
      <c r="H36" s="4"/>
    </row>
    <row r="37" spans="1:8" ht="94.5">
      <c r="A37" s="61">
        <v>5</v>
      </c>
      <c r="B37" s="26" t="s">
        <v>69</v>
      </c>
      <c r="C37" s="28">
        <v>116014.66</v>
      </c>
      <c r="D37" s="86" t="s">
        <v>55</v>
      </c>
      <c r="E37" s="89"/>
      <c r="F37" s="41"/>
      <c r="G37" s="4"/>
      <c r="H37" s="4"/>
    </row>
    <row r="38" spans="1:8">
      <c r="A38" s="61">
        <v>6</v>
      </c>
      <c r="B38" s="26" t="s">
        <v>70</v>
      </c>
      <c r="C38" s="28">
        <f>6000*2*12+12000</f>
        <v>156000</v>
      </c>
      <c r="D38" s="86" t="s">
        <v>61</v>
      </c>
      <c r="E38" s="88"/>
      <c r="F38" s="41"/>
      <c r="G38" s="4"/>
      <c r="H38" s="4"/>
    </row>
    <row r="39" spans="1:8" ht="31.5">
      <c r="A39" s="61">
        <v>7</v>
      </c>
      <c r="B39" s="25" t="s">
        <v>78</v>
      </c>
      <c r="C39" s="24">
        <v>9368</v>
      </c>
      <c r="D39" s="85" t="s">
        <v>79</v>
      </c>
      <c r="E39" s="89"/>
      <c r="F39" s="41"/>
      <c r="G39" s="4"/>
      <c r="H39" s="4"/>
    </row>
    <row r="40" spans="1:8" ht="31.5">
      <c r="A40" s="61">
        <v>8</v>
      </c>
      <c r="B40" s="26" t="s">
        <v>96</v>
      </c>
      <c r="C40" s="28">
        <v>7108.32</v>
      </c>
      <c r="D40" s="85" t="s">
        <v>71</v>
      </c>
      <c r="E40" s="88"/>
      <c r="F40" s="41"/>
      <c r="G40" s="4"/>
    </row>
    <row r="41" spans="1:8" ht="31.5">
      <c r="A41" s="61">
        <v>9</v>
      </c>
      <c r="B41" s="26" t="s">
        <v>95</v>
      </c>
      <c r="C41" s="57">
        <v>19108.34</v>
      </c>
      <c r="D41" s="86" t="s">
        <v>89</v>
      </c>
      <c r="E41" s="88"/>
      <c r="F41" s="41"/>
      <c r="G41" s="4"/>
    </row>
    <row r="42" spans="1:8" ht="19.5" customHeight="1">
      <c r="A42" s="61">
        <v>10</v>
      </c>
      <c r="B42" s="26" t="s">
        <v>75</v>
      </c>
      <c r="C42" s="28">
        <f>4695*2</f>
        <v>9390</v>
      </c>
      <c r="D42" s="86" t="s">
        <v>85</v>
      </c>
      <c r="E42" s="88"/>
      <c r="F42" s="41"/>
      <c r="G42" s="4"/>
      <c r="H42" s="4"/>
    </row>
    <row r="43" spans="1:8" ht="31.5">
      <c r="A43" s="61">
        <v>11</v>
      </c>
      <c r="B43" s="25" t="s">
        <v>80</v>
      </c>
      <c r="C43" s="28">
        <v>1980</v>
      </c>
      <c r="D43" s="85" t="s">
        <v>86</v>
      </c>
      <c r="E43" s="88"/>
      <c r="F43" s="41"/>
      <c r="G43" s="4"/>
      <c r="H43" s="4"/>
    </row>
    <row r="44" spans="1:8" ht="33" customHeight="1">
      <c r="A44" s="61">
        <v>12</v>
      </c>
      <c r="B44" s="25" t="s">
        <v>72</v>
      </c>
      <c r="C44" s="28">
        <f>475*2</f>
        <v>950</v>
      </c>
      <c r="D44" s="85" t="s">
        <v>116</v>
      </c>
      <c r="E44" s="89"/>
      <c r="F44" s="41"/>
      <c r="G44" s="4"/>
      <c r="H44" s="4"/>
    </row>
    <row r="45" spans="1:8" ht="33" customHeight="1">
      <c r="A45" s="61">
        <v>13</v>
      </c>
      <c r="B45" s="25" t="s">
        <v>122</v>
      </c>
      <c r="C45" s="28">
        <v>9375</v>
      </c>
      <c r="D45" s="85"/>
      <c r="E45" s="89"/>
      <c r="F45" s="84"/>
      <c r="G45" s="4"/>
      <c r="H45" s="4"/>
    </row>
    <row r="46" spans="1:8" ht="114.75" customHeight="1">
      <c r="A46" s="61">
        <v>14</v>
      </c>
      <c r="B46" s="56" t="s">
        <v>87</v>
      </c>
      <c r="C46" s="28">
        <v>15160.2</v>
      </c>
      <c r="D46" s="86" t="s">
        <v>55</v>
      </c>
      <c r="E46" s="89"/>
      <c r="F46" s="41"/>
      <c r="G46" s="4"/>
      <c r="H46" s="4"/>
    </row>
    <row r="47" spans="1:8">
      <c r="A47" s="61">
        <v>15</v>
      </c>
      <c r="B47" s="29" t="s">
        <v>88</v>
      </c>
      <c r="C47" s="58">
        <f>0.1*SUM(C33:C46)</f>
        <v>68519.41399999999</v>
      </c>
      <c r="D47" s="86" t="s">
        <v>55</v>
      </c>
      <c r="E47" s="89"/>
      <c r="F47" s="41"/>
      <c r="G47" s="4"/>
      <c r="H47" s="4"/>
    </row>
    <row r="48" spans="1:8" ht="29.25" customHeight="1">
      <c r="A48" s="62"/>
      <c r="B48" s="71"/>
      <c r="C48" s="72"/>
      <c r="D48" s="73"/>
      <c r="E48" s="74"/>
      <c r="F48" s="41"/>
      <c r="G48" s="4"/>
      <c r="H48" s="4"/>
    </row>
    <row r="49" spans="1:8" ht="20.25" customHeight="1">
      <c r="A49" s="111" t="s">
        <v>90</v>
      </c>
      <c r="B49" s="111"/>
      <c r="C49" s="111"/>
      <c r="D49" s="111"/>
      <c r="E49" s="69"/>
      <c r="G49" s="4"/>
      <c r="H49" s="4"/>
    </row>
    <row r="50" spans="1:8" ht="30.75" customHeight="1">
      <c r="A50" s="112" t="s">
        <v>93</v>
      </c>
      <c r="B50" s="112"/>
      <c r="C50" s="70">
        <v>-45758.989999999976</v>
      </c>
      <c r="D50" s="41"/>
      <c r="E50" s="41"/>
      <c r="F50" s="4"/>
      <c r="G50" s="4"/>
      <c r="H50" s="4"/>
    </row>
    <row r="51" spans="1:8" ht="21" customHeight="1">
      <c r="A51" s="112" t="s">
        <v>98</v>
      </c>
      <c r="B51" s="112"/>
      <c r="C51" s="70">
        <f>D16</f>
        <v>191565</v>
      </c>
      <c r="D51" s="41"/>
      <c r="E51" s="41"/>
      <c r="F51" s="4"/>
      <c r="G51" s="4"/>
      <c r="H51" s="4"/>
    </row>
    <row r="52" spans="1:8" ht="25.5" customHeight="1">
      <c r="A52" s="112" t="s">
        <v>99</v>
      </c>
      <c r="B52" s="112"/>
      <c r="C52" s="70">
        <f>D20</f>
        <v>198780.68</v>
      </c>
      <c r="D52" s="41"/>
      <c r="E52" s="41"/>
      <c r="F52" s="4"/>
      <c r="G52" s="4"/>
      <c r="H52" s="4"/>
    </row>
    <row r="53" spans="1:8" ht="15.75" customHeight="1">
      <c r="A53" s="113" t="s">
        <v>91</v>
      </c>
      <c r="B53" s="113"/>
      <c r="C53" s="113"/>
      <c r="D53" s="113"/>
      <c r="E53" s="113"/>
      <c r="F53" s="113"/>
      <c r="G53" s="4"/>
      <c r="H53" s="4"/>
    </row>
    <row r="54" spans="1:8" ht="78.75">
      <c r="A54" s="68"/>
      <c r="B54" s="27" t="s">
        <v>63</v>
      </c>
      <c r="C54" s="24" t="s">
        <v>83</v>
      </c>
      <c r="D54" s="85" t="s">
        <v>92</v>
      </c>
      <c r="E54" s="87"/>
      <c r="F54" s="36"/>
      <c r="G54" s="4"/>
      <c r="H54" s="4"/>
    </row>
    <row r="55" spans="1:8" ht="44.25" customHeight="1">
      <c r="A55" s="61">
        <v>1</v>
      </c>
      <c r="B55" s="26" t="s">
        <v>100</v>
      </c>
      <c r="C55" s="81">
        <v>2375</v>
      </c>
      <c r="D55" s="86" t="s">
        <v>101</v>
      </c>
      <c r="E55" s="93"/>
      <c r="F55" s="18"/>
      <c r="G55" s="4"/>
      <c r="H55" s="4"/>
    </row>
    <row r="56" spans="1:8" ht="134.25" customHeight="1">
      <c r="A56" s="61">
        <v>2</v>
      </c>
      <c r="B56" s="35" t="s">
        <v>102</v>
      </c>
      <c r="C56" s="81">
        <v>19780</v>
      </c>
      <c r="D56" s="90"/>
      <c r="E56" s="94"/>
      <c r="F56" s="4"/>
      <c r="G56" s="4"/>
      <c r="H56" s="4"/>
    </row>
    <row r="57" spans="1:8" ht="26.25" customHeight="1">
      <c r="A57" s="61">
        <v>3</v>
      </c>
      <c r="B57" s="35" t="s">
        <v>110</v>
      </c>
      <c r="C57" s="81">
        <v>986</v>
      </c>
      <c r="D57" s="91" t="s">
        <v>103</v>
      </c>
      <c r="E57" s="94"/>
      <c r="F57" s="4"/>
      <c r="G57" s="4"/>
      <c r="H57" s="4"/>
    </row>
    <row r="58" spans="1:8" ht="24" customHeight="1">
      <c r="A58" s="61">
        <v>4</v>
      </c>
      <c r="B58" s="35" t="s">
        <v>111</v>
      </c>
      <c r="C58" s="81">
        <v>759</v>
      </c>
      <c r="D58" s="91" t="s">
        <v>103</v>
      </c>
      <c r="E58" s="94"/>
      <c r="F58" s="4"/>
      <c r="G58" s="4"/>
      <c r="H58" s="4"/>
    </row>
    <row r="59" spans="1:8" ht="33" customHeight="1">
      <c r="A59" s="61">
        <v>5</v>
      </c>
      <c r="B59" s="35" t="s">
        <v>112</v>
      </c>
      <c r="C59" s="81">
        <v>4387</v>
      </c>
      <c r="D59" s="91"/>
      <c r="E59" s="94"/>
      <c r="F59" s="4"/>
      <c r="G59" s="4"/>
      <c r="H59" s="4"/>
    </row>
    <row r="60" spans="1:8" ht="21.75" customHeight="1">
      <c r="A60" s="61">
        <v>6</v>
      </c>
      <c r="B60" s="35" t="s">
        <v>104</v>
      </c>
      <c r="C60" s="81">
        <v>1265</v>
      </c>
      <c r="D60" s="91"/>
      <c r="E60" s="94"/>
      <c r="F60" s="4"/>
      <c r="G60" s="4"/>
      <c r="H60" s="4"/>
    </row>
    <row r="61" spans="1:8" ht="36.75" customHeight="1">
      <c r="A61" s="61">
        <v>7</v>
      </c>
      <c r="B61" s="35" t="s">
        <v>124</v>
      </c>
      <c r="C61" s="81">
        <v>15590</v>
      </c>
      <c r="D61" s="91" t="s">
        <v>125</v>
      </c>
      <c r="E61" s="94"/>
      <c r="F61" s="4"/>
      <c r="G61" s="4"/>
      <c r="H61" s="4"/>
    </row>
    <row r="62" spans="1:8" ht="27.75" customHeight="1">
      <c r="A62" s="61">
        <v>8</v>
      </c>
      <c r="B62" s="35" t="s">
        <v>123</v>
      </c>
      <c r="C62" s="81">
        <v>1000</v>
      </c>
      <c r="D62" s="91" t="s">
        <v>125</v>
      </c>
      <c r="E62" s="94"/>
      <c r="F62" s="4"/>
      <c r="G62" s="4"/>
      <c r="H62" s="4"/>
    </row>
    <row r="63" spans="1:8" ht="61.5" customHeight="1">
      <c r="A63" s="61">
        <v>9</v>
      </c>
      <c r="B63" s="35" t="s">
        <v>114</v>
      </c>
      <c r="C63" s="81">
        <v>2975</v>
      </c>
      <c r="D63" s="91" t="s">
        <v>113</v>
      </c>
      <c r="E63" s="94"/>
      <c r="F63" s="4"/>
      <c r="G63" s="4"/>
      <c r="H63" s="4"/>
    </row>
    <row r="64" spans="1:8" ht="303" customHeight="1">
      <c r="A64" s="61">
        <v>10</v>
      </c>
      <c r="B64" s="25" t="s">
        <v>105</v>
      </c>
      <c r="C64" s="82">
        <v>7675</v>
      </c>
      <c r="D64" s="85" t="s">
        <v>106</v>
      </c>
      <c r="E64" s="94"/>
      <c r="F64" s="4"/>
      <c r="G64" s="4"/>
      <c r="H64" s="4"/>
    </row>
    <row r="65" spans="1:8" ht="34.5" customHeight="1">
      <c r="A65" s="61">
        <v>11</v>
      </c>
      <c r="B65" s="25" t="s">
        <v>117</v>
      </c>
      <c r="C65" s="82">
        <v>24675</v>
      </c>
      <c r="D65" s="85" t="s">
        <v>118</v>
      </c>
      <c r="E65" s="94"/>
      <c r="F65" s="4"/>
      <c r="G65" s="4"/>
      <c r="H65" s="4"/>
    </row>
    <row r="66" spans="1:8" ht="54.75" customHeight="1">
      <c r="A66" s="61">
        <v>12</v>
      </c>
      <c r="B66" s="25" t="s">
        <v>119</v>
      </c>
      <c r="C66" s="82">
        <v>3870</v>
      </c>
      <c r="D66" s="85" t="s">
        <v>120</v>
      </c>
      <c r="E66" s="94"/>
      <c r="F66" s="4"/>
      <c r="G66" s="4"/>
      <c r="H66" s="4"/>
    </row>
    <row r="67" spans="1:8" ht="33.75" customHeight="1">
      <c r="A67" s="61">
        <v>13</v>
      </c>
      <c r="B67" s="25" t="s">
        <v>94</v>
      </c>
      <c r="C67" s="82">
        <f>46*945</f>
        <v>43470</v>
      </c>
      <c r="D67" s="85" t="s">
        <v>121</v>
      </c>
      <c r="E67" s="94"/>
      <c r="F67" s="4"/>
      <c r="G67" s="4"/>
      <c r="H67" s="4"/>
    </row>
    <row r="68" spans="1:8" ht="30.75" customHeight="1">
      <c r="A68" s="61">
        <v>14</v>
      </c>
      <c r="B68" s="25" t="s">
        <v>115</v>
      </c>
      <c r="C68" s="82">
        <f>1670*2</f>
        <v>3340</v>
      </c>
      <c r="D68" s="85" t="s">
        <v>116</v>
      </c>
      <c r="E68" s="94"/>
      <c r="F68" s="4"/>
      <c r="G68" s="4"/>
      <c r="H68" s="4"/>
    </row>
    <row r="69" spans="1:8" ht="295.5" customHeight="1">
      <c r="A69" s="61">
        <v>15</v>
      </c>
      <c r="B69" s="35" t="s">
        <v>107</v>
      </c>
      <c r="C69" s="81">
        <v>9880</v>
      </c>
      <c r="D69" s="85" t="s">
        <v>108</v>
      </c>
      <c r="E69" s="94"/>
      <c r="F69" s="4"/>
      <c r="G69" s="4"/>
      <c r="H69" s="4"/>
    </row>
    <row r="70" spans="1:8" ht="31.5">
      <c r="A70" s="61">
        <v>16</v>
      </c>
      <c r="B70" s="39" t="s">
        <v>109</v>
      </c>
      <c r="C70" s="83">
        <f>SUM(C55:C69)</f>
        <v>142027</v>
      </c>
      <c r="D70" s="92"/>
      <c r="E70" s="95"/>
      <c r="F70" s="4"/>
      <c r="G70" s="4"/>
      <c r="H70" s="4"/>
    </row>
    <row r="71" spans="1:8" ht="30" customHeight="1">
      <c r="A71" s="75"/>
      <c r="B71" s="114" t="s">
        <v>126</v>
      </c>
      <c r="C71" s="114"/>
      <c r="D71" s="76">
        <f>C52-C70</f>
        <v>56753.679999999993</v>
      </c>
      <c r="E71" s="59"/>
      <c r="F71" s="4"/>
      <c r="G71" s="4"/>
      <c r="H71" s="4"/>
    </row>
    <row r="72" spans="1:8" ht="31.5" customHeight="1">
      <c r="A72" s="75"/>
      <c r="B72" s="115" t="s">
        <v>127</v>
      </c>
      <c r="C72" s="115"/>
      <c r="D72" s="77">
        <f>D71+C50</f>
        <v>10994.690000000017</v>
      </c>
      <c r="E72" s="59"/>
      <c r="F72" s="4"/>
      <c r="G72" s="4"/>
      <c r="H72" s="4"/>
    </row>
    <row r="73" spans="1:8">
      <c r="A73" s="78"/>
      <c r="B73" s="79"/>
      <c r="C73" s="80"/>
      <c r="D73" s="60"/>
      <c r="E73" s="59"/>
      <c r="F73" s="4"/>
      <c r="G73" s="4"/>
      <c r="H73" s="4"/>
    </row>
    <row r="74" spans="1:8">
      <c r="A74" s="110" t="s">
        <v>81</v>
      </c>
      <c r="B74" s="110"/>
      <c r="C74" s="110"/>
      <c r="D74" s="110"/>
      <c r="E74" s="110"/>
      <c r="F74" s="4"/>
      <c r="G74" s="4"/>
      <c r="H74" s="4"/>
    </row>
    <row r="75" spans="1:8">
      <c r="A75" s="110"/>
      <c r="B75" s="110"/>
      <c r="C75" s="110"/>
      <c r="D75" s="110"/>
      <c r="E75" s="110"/>
      <c r="F75" s="4"/>
      <c r="G75" s="4"/>
      <c r="H75" s="4"/>
    </row>
    <row r="76" spans="1:8">
      <c r="A76" s="66"/>
      <c r="B76" s="40"/>
      <c r="C76" s="42"/>
      <c r="D76" s="40"/>
      <c r="E76" s="40"/>
      <c r="F76" s="4"/>
      <c r="G76" s="4"/>
      <c r="H76" s="4"/>
    </row>
    <row r="77" spans="1:8" ht="28.5" customHeight="1">
      <c r="A77" s="104" t="s">
        <v>36</v>
      </c>
      <c r="B77" s="104"/>
      <c r="C77" s="104"/>
      <c r="D77" s="104"/>
      <c r="E77" s="104"/>
    </row>
    <row r="78" spans="1:8">
      <c r="A78" s="67"/>
      <c r="B78" s="30" t="s">
        <v>37</v>
      </c>
      <c r="C78" s="30"/>
      <c r="D78" s="13" t="s">
        <v>6</v>
      </c>
      <c r="E78" s="23">
        <v>0</v>
      </c>
    </row>
    <row r="79" spans="1:8">
      <c r="A79" s="67"/>
      <c r="B79" s="30" t="s">
        <v>38</v>
      </c>
      <c r="C79" s="30"/>
      <c r="D79" s="13" t="s">
        <v>6</v>
      </c>
      <c r="E79" s="23">
        <v>70020</v>
      </c>
    </row>
    <row r="80" spans="1:8" ht="31.5">
      <c r="A80" s="67"/>
      <c r="B80" s="30" t="s">
        <v>39</v>
      </c>
      <c r="C80" s="30"/>
      <c r="D80" s="13" t="s">
        <v>6</v>
      </c>
      <c r="E80" s="23">
        <v>0</v>
      </c>
    </row>
    <row r="81" spans="1:8">
      <c r="A81" s="67"/>
      <c r="B81" s="30" t="s">
        <v>40</v>
      </c>
      <c r="C81" s="30"/>
      <c r="D81" s="13" t="s">
        <v>10</v>
      </c>
      <c r="E81" s="23">
        <v>0</v>
      </c>
    </row>
    <row r="82" spans="1:8" ht="28.5" customHeight="1">
      <c r="A82" s="104" t="s">
        <v>20</v>
      </c>
      <c r="B82" s="104"/>
      <c r="C82" s="104"/>
      <c r="D82" s="104"/>
      <c r="E82" s="104"/>
    </row>
    <row r="83" spans="1:8" ht="31.5">
      <c r="A83" s="67"/>
      <c r="B83" s="31" t="s">
        <v>21</v>
      </c>
      <c r="C83" s="31"/>
      <c r="D83" s="13" t="s">
        <v>10</v>
      </c>
      <c r="E83" s="24"/>
    </row>
    <row r="84" spans="1:8">
      <c r="A84" s="67"/>
      <c r="B84" s="30" t="s">
        <v>26</v>
      </c>
      <c r="C84" s="30"/>
      <c r="D84" s="13" t="s">
        <v>10</v>
      </c>
      <c r="E84" s="24">
        <v>0</v>
      </c>
    </row>
    <row r="85" spans="1:8">
      <c r="A85" s="67"/>
      <c r="B85" s="30" t="s">
        <v>27</v>
      </c>
      <c r="C85" s="30"/>
      <c r="D85" s="13" t="s">
        <v>10</v>
      </c>
      <c r="E85" s="24">
        <v>341025.04</v>
      </c>
    </row>
    <row r="86" spans="1:8" ht="31.5">
      <c r="A86" s="67"/>
      <c r="B86" s="31" t="s">
        <v>22</v>
      </c>
      <c r="C86" s="31"/>
      <c r="D86" s="13" t="s">
        <v>10</v>
      </c>
      <c r="E86" s="24"/>
    </row>
    <row r="87" spans="1:8">
      <c r="A87" s="67"/>
      <c r="B87" s="30" t="s">
        <v>26</v>
      </c>
      <c r="C87" s="30"/>
      <c r="D87" s="13" t="s">
        <v>10</v>
      </c>
      <c r="E87" s="24">
        <v>0</v>
      </c>
    </row>
    <row r="88" spans="1:8">
      <c r="A88" s="67"/>
      <c r="B88" s="30" t="s">
        <v>27</v>
      </c>
      <c r="C88" s="30"/>
      <c r="D88" s="13" t="s">
        <v>10</v>
      </c>
      <c r="E88" s="24">
        <v>410542.03</v>
      </c>
    </row>
    <row r="89" spans="1:8" ht="35.25" customHeight="1">
      <c r="A89" s="104" t="s">
        <v>41</v>
      </c>
      <c r="B89" s="104"/>
      <c r="C89" s="104"/>
      <c r="D89" s="104"/>
      <c r="E89" s="104"/>
    </row>
    <row r="90" spans="1:8" ht="47.25">
      <c r="A90" s="105"/>
      <c r="B90" s="31" t="s">
        <v>12</v>
      </c>
      <c r="C90" s="31"/>
      <c r="D90" s="13" t="s">
        <v>5</v>
      </c>
      <c r="E90" s="23" t="s">
        <v>60</v>
      </c>
      <c r="F90" s="5" t="s">
        <v>56</v>
      </c>
      <c r="G90" s="5" t="s">
        <v>57</v>
      </c>
      <c r="H90" s="5" t="s">
        <v>58</v>
      </c>
    </row>
    <row r="91" spans="1:8">
      <c r="A91" s="106"/>
      <c r="B91" s="31" t="s">
        <v>11</v>
      </c>
      <c r="C91" s="31"/>
      <c r="D91" s="13" t="s">
        <v>5</v>
      </c>
      <c r="E91" s="23" t="s">
        <v>54</v>
      </c>
      <c r="F91" s="5" t="s">
        <v>54</v>
      </c>
      <c r="G91" s="5" t="s">
        <v>54</v>
      </c>
      <c r="H91" s="5" t="s">
        <v>59</v>
      </c>
    </row>
    <row r="92" spans="1:8">
      <c r="A92" s="106"/>
      <c r="B92" s="31" t="s">
        <v>23</v>
      </c>
      <c r="C92" s="31"/>
      <c r="D92" s="13" t="s">
        <v>13</v>
      </c>
      <c r="E92" s="23">
        <f>F92+G92</f>
        <v>10209.33</v>
      </c>
      <c r="F92" s="5">
        <v>6205.91</v>
      </c>
      <c r="G92" s="5">
        <v>4003.42</v>
      </c>
      <c r="H92" s="5">
        <v>1150.4000000000001</v>
      </c>
    </row>
    <row r="93" spans="1:8">
      <c r="A93" s="106"/>
      <c r="B93" s="31" t="s">
        <v>42</v>
      </c>
      <c r="C93" s="31"/>
      <c r="D93" s="13" t="s">
        <v>10</v>
      </c>
      <c r="E93" s="32">
        <v>112569.7</v>
      </c>
      <c r="F93" s="16">
        <v>66120.02</v>
      </c>
      <c r="G93" s="16">
        <v>290438.03999999998</v>
      </c>
      <c r="H93" s="16">
        <v>1204840.72</v>
      </c>
    </row>
    <row r="94" spans="1:8">
      <c r="A94" s="106"/>
      <c r="B94" s="30" t="s">
        <v>43</v>
      </c>
      <c r="C94" s="30"/>
      <c r="D94" s="13" t="s">
        <v>10</v>
      </c>
      <c r="E94" s="33">
        <f>64025.11+37687.58</f>
        <v>101712.69</v>
      </c>
      <c r="F94" s="17">
        <v>59976.09</v>
      </c>
      <c r="G94" s="17">
        <v>254974.83</v>
      </c>
      <c r="H94" s="17">
        <v>1039824.32</v>
      </c>
    </row>
    <row r="95" spans="1:8">
      <c r="A95" s="106"/>
      <c r="B95" s="30" t="s">
        <v>44</v>
      </c>
      <c r="C95" s="30"/>
      <c r="D95" s="13" t="s">
        <v>10</v>
      </c>
      <c r="E95" s="33">
        <f>E93-E94</f>
        <v>10857.009999999995</v>
      </c>
      <c r="F95" s="17">
        <f>F93-F94</f>
        <v>6143.9300000000076</v>
      </c>
      <c r="G95" s="17">
        <f>G93-G94</f>
        <v>35463.209999999992</v>
      </c>
      <c r="H95" s="17">
        <f>H93-H94</f>
        <v>165016.40000000002</v>
      </c>
    </row>
    <row r="96" spans="1:8" ht="31.5">
      <c r="A96" s="106"/>
      <c r="B96" s="30" t="s">
        <v>47</v>
      </c>
      <c r="C96" s="30"/>
      <c r="D96" s="13" t="s">
        <v>10</v>
      </c>
      <c r="E96" s="99" t="s">
        <v>77</v>
      </c>
      <c r="F96" s="100"/>
      <c r="G96" s="100"/>
      <c r="H96" s="101"/>
    </row>
    <row r="97" spans="1:8" ht="31.5">
      <c r="A97" s="106"/>
      <c r="B97" s="30" t="s">
        <v>46</v>
      </c>
      <c r="C97" s="30"/>
      <c r="D97" s="13" t="s">
        <v>10</v>
      </c>
      <c r="E97" s="99" t="s">
        <v>77</v>
      </c>
      <c r="F97" s="100"/>
      <c r="G97" s="100"/>
      <c r="H97" s="101"/>
    </row>
    <row r="98" spans="1:8" ht="31.5">
      <c r="A98" s="106"/>
      <c r="B98" s="30" t="s">
        <v>45</v>
      </c>
      <c r="C98" s="30"/>
      <c r="D98" s="13" t="s">
        <v>10</v>
      </c>
      <c r="E98" s="99" t="s">
        <v>77</v>
      </c>
      <c r="F98" s="100"/>
      <c r="G98" s="100"/>
      <c r="H98" s="101"/>
    </row>
    <row r="99" spans="1:8" ht="31.5">
      <c r="A99" s="107"/>
      <c r="B99" s="31" t="s">
        <v>48</v>
      </c>
      <c r="C99" s="31"/>
      <c r="D99" s="13" t="s">
        <v>10</v>
      </c>
      <c r="E99" s="32">
        <v>0</v>
      </c>
      <c r="F99" s="32">
        <v>0</v>
      </c>
      <c r="G99" s="32">
        <v>0</v>
      </c>
      <c r="H99" s="32">
        <v>0</v>
      </c>
    </row>
    <row r="100" spans="1:8" ht="33.75" customHeight="1">
      <c r="A100" s="96" t="s">
        <v>49</v>
      </c>
      <c r="B100" s="97"/>
      <c r="C100" s="97"/>
      <c r="D100" s="97"/>
      <c r="E100" s="98"/>
    </row>
    <row r="101" spans="1:8">
      <c r="A101" s="67"/>
      <c r="B101" s="30" t="s">
        <v>37</v>
      </c>
      <c r="C101" s="30"/>
      <c r="D101" s="13" t="s">
        <v>6</v>
      </c>
      <c r="E101" s="33">
        <v>0</v>
      </c>
    </row>
    <row r="102" spans="1:8">
      <c r="A102" s="67"/>
      <c r="B102" s="30" t="s">
        <v>38</v>
      </c>
      <c r="C102" s="30"/>
      <c r="D102" s="13" t="s">
        <v>6</v>
      </c>
      <c r="E102" s="23">
        <v>0</v>
      </c>
    </row>
    <row r="103" spans="1:8" ht="31.5">
      <c r="A103" s="67"/>
      <c r="B103" s="30" t="s">
        <v>39</v>
      </c>
      <c r="C103" s="30"/>
      <c r="D103" s="13" t="s">
        <v>6</v>
      </c>
      <c r="E103" s="12">
        <v>0</v>
      </c>
    </row>
    <row r="104" spans="1:8">
      <c r="A104" s="67"/>
      <c r="B104" s="30" t="s">
        <v>40</v>
      </c>
      <c r="C104" s="30"/>
      <c r="D104" s="13" t="s">
        <v>10</v>
      </c>
      <c r="E104" s="23">
        <v>0</v>
      </c>
    </row>
    <row r="105" spans="1:8" ht="33" customHeight="1">
      <c r="A105" s="96" t="s">
        <v>50</v>
      </c>
      <c r="B105" s="97"/>
      <c r="C105" s="97"/>
      <c r="D105" s="97"/>
      <c r="E105" s="98"/>
    </row>
    <row r="106" spans="1:8" ht="31.5">
      <c r="A106" s="67"/>
      <c r="B106" s="30" t="s">
        <v>51</v>
      </c>
      <c r="C106" s="30"/>
      <c r="D106" s="13" t="s">
        <v>6</v>
      </c>
      <c r="E106" s="23">
        <v>0</v>
      </c>
    </row>
    <row r="107" spans="1:8">
      <c r="A107" s="67"/>
      <c r="B107" s="30" t="s">
        <v>52</v>
      </c>
      <c r="C107" s="30"/>
      <c r="D107" s="13" t="s">
        <v>6</v>
      </c>
      <c r="E107" s="23">
        <v>0</v>
      </c>
    </row>
    <row r="108" spans="1:8" ht="31.5">
      <c r="A108" s="67"/>
      <c r="B108" s="30" t="s">
        <v>53</v>
      </c>
      <c r="C108" s="30"/>
      <c r="D108" s="13" t="s">
        <v>10</v>
      </c>
      <c r="E108" s="12">
        <v>0</v>
      </c>
    </row>
    <row r="109" spans="1:8">
      <c r="B109" s="1"/>
      <c r="C109" s="1"/>
    </row>
    <row r="110" spans="1:8">
      <c r="B110" s="1" t="s">
        <v>73</v>
      </c>
      <c r="C110" s="1"/>
      <c r="E110" s="1" t="s">
        <v>74</v>
      </c>
    </row>
  </sheetData>
  <mergeCells count="20">
    <mergeCell ref="D1:E4"/>
    <mergeCell ref="A5:E5"/>
    <mergeCell ref="A82:E82"/>
    <mergeCell ref="A89:E89"/>
    <mergeCell ref="A90:A99"/>
    <mergeCell ref="A31:E31"/>
    <mergeCell ref="A77:E77"/>
    <mergeCell ref="A74:E75"/>
    <mergeCell ref="A49:D49"/>
    <mergeCell ref="A50:B50"/>
    <mergeCell ref="A51:B51"/>
    <mergeCell ref="A52:B52"/>
    <mergeCell ref="A53:F53"/>
    <mergeCell ref="B71:C71"/>
    <mergeCell ref="B72:C72"/>
    <mergeCell ref="A100:E100"/>
    <mergeCell ref="A105:E105"/>
    <mergeCell ref="E96:H96"/>
    <mergeCell ref="E97:H97"/>
    <mergeCell ref="E98:H98"/>
  </mergeCells>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2022-03-31T06:45:12Z</dcterms:modified>
</cp:coreProperties>
</file>