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BAD21FC1-9C43-4BD4-95F9-EA5238ADDD63}" xr6:coauthVersionLast="38" xr6:coauthVersionMax="38" xr10:uidLastSave="{00000000-0000-0000-0000-000000000000}"/>
  <bookViews>
    <workbookView xWindow="0" yWindow="0" windowWidth="20490" windowHeight="715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79021"/>
</workbook>
</file>

<file path=xl/calcChain.xml><?xml version="1.0" encoding="utf-8"?>
<calcChain xmlns="http://schemas.openxmlformats.org/spreadsheetml/2006/main">
  <c r="C40" i="12" l="1"/>
  <c r="C38" i="12" l="1"/>
  <c r="C35" i="12"/>
  <c r="C34" i="12"/>
  <c r="C33" i="12"/>
  <c r="C32" i="12"/>
  <c r="C31" i="12"/>
  <c r="D15" i="12"/>
  <c r="D14" i="12"/>
  <c r="C53" i="12" l="1"/>
  <c r="C48" i="12"/>
  <c r="C52" i="12" l="1"/>
  <c r="D17" i="12" l="1"/>
  <c r="D23" i="12" s="1"/>
  <c r="D44" i="12" l="1"/>
  <c r="C54" i="12" s="1"/>
  <c r="D43" i="12" l="1"/>
  <c r="D13" i="12" l="1"/>
  <c r="D26" i="12" s="1"/>
  <c r="D36" i="5" l="1"/>
</calcChain>
</file>

<file path=xl/sharedStrings.xml><?xml version="1.0" encoding="utf-8"?>
<sst xmlns="http://schemas.openxmlformats.org/spreadsheetml/2006/main" count="856" uniqueCount="307">
  <si>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</si>
  <si>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</si>
  <si>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</si>
  <si>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</si>
  <si>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</si>
  <si>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</si>
  <si>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</si>
  <si>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</si>
  <si>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</si>
  <si>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</si>
  <si>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</si>
  <si>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</si>
  <si>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</si>
  <si>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</si>
  <si>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</si>
  <si>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</si>
  <si>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</si>
  <si>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</si>
  <si>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</si>
  <si>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</si>
  <si>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</si>
  <si>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</si>
  <si>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</si>
  <si>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</si>
  <si>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</si>
  <si>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</si>
  <si>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</si>
  <si>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</si>
  <si>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</si>
  <si>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</si>
  <si>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</si>
  <si>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</si>
  <si>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</si>
  <si>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</si>
  <si>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</si>
  <si>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</si>
  <si>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</si>
  <si>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</si>
  <si>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</si>
  <si>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</si>
  <si>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</si>
  <si>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</si>
  <si>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</si>
  <si>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</si>
  <si>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</si>
  <si>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</si>
  <si>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</si>
  <si>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</si>
  <si>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</si>
  <si>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</si>
  <si>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</si>
  <si>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</si>
  <si>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</si>
  <si>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</si>
  <si>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</si>
  <si>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</si>
  <si>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</si>
  <si>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</si>
  <si>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</si>
  <si>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</si>
  <si>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</si>
  <si>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</si>
  <si>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</si>
  <si>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</si>
  <si>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</si>
  <si>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</si>
  <si>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</si>
  <si>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</si>
  <si>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</si>
  <si>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</si>
  <si>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</si>
  <si>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</si>
  <si>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</si>
  <si>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</si>
  <si>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</si>
  <si>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</si>
  <si>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</si>
  <si>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</si>
  <si>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</si>
  <si>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</si>
  <si>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</si>
  <si>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</si>
  <si>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</si>
  <si>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</si>
  <si>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</si>
  <si>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</si>
  <si>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</si>
  <si>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</si>
  <si>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</si>
  <si>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</si>
  <si>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</si>
  <si>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</si>
  <si>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</si>
  <si>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</si>
  <si>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</si>
  <si>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</si>
  <si>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</si>
  <si>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</si>
  <si>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</si>
  <si>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</si>
  <si>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</si>
  <si>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</si>
  <si>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</si>
  <si>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</si>
  <si>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</si>
  <si>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</si>
  <si>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</si>
  <si>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</si>
  <si>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</si>
  <si>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</si>
  <si>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</si>
  <si>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</si>
  <si>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</si>
  <si>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</si>
  <si>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</si>
  <si>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</si>
  <si>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</si>
  <si>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</si>
  <si>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</si>
  <si>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</si>
  <si>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</si>
  <si>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</si>
  <si>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</si>
  <si>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</si>
  <si>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</si>
  <si>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</si>
  <si>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</si>
  <si>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</si>
  <si>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</si>
  <si>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</si>
  <si>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</si>
  <si>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</si>
  <si>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</si>
  <si>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</si>
  <si>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</si>
  <si>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</si>
  <si>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</si>
  <si>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</si>
  <si>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</si>
  <si>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</si>
  <si>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</si>
  <si>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</si>
  <si>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</si>
  <si>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</si>
  <si>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</si>
  <si>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</si>
  <si>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</si>
  <si>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</si>
  <si>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</si>
  <si>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</si>
  <si>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</si>
  <si>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</si>
  <si>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</si>
  <si>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</si>
  <si>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</si>
  <si>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</si>
  <si>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</si>
  <si>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</si>
  <si>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</si>
  <si>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</si>
  <si>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</si>
  <si>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</si>
  <si>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</si>
  <si>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</si>
  <si>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</si>
  <si>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</si>
  <si>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</si>
  <si>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</si>
  <si>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</si>
  <si>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</si>
  <si>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</si>
  <si>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</si>
  <si>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</si>
  <si>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</si>
  <si>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</si>
  <si>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</si>
  <si>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</si>
  <si>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</si>
  <si>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</si>
  <si>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</si>
  <si>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</si>
  <si>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</si>
  <si>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</si>
  <si>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</si>
  <si>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</si>
  <si>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</si>
  <si>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</si>
  <si>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</si>
  <si>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</si>
  <si>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</si>
  <si>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</si>
  <si>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</si>
  <si>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</si>
  <si>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</si>
  <si>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</si>
  <si>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</si>
  <si>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</si>
  <si>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</si>
  <si>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</si>
  <si>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</si>
  <si>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</si>
  <si>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</si>
  <si>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</si>
  <si>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</si>
  <si>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</si>
  <si>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</si>
  <si>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</si>
  <si>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</si>
  <si>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</si>
  <si>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</si>
  <si>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</si>
  <si>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</si>
  <si>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</si>
  <si>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</si>
  <si>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</si>
  <si>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</si>
  <si>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</si>
  <si>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</si>
  <si>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</si>
  <si>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</si>
  <si>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</si>
  <si>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</si>
  <si>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</si>
  <si>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</si>
  <si>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</si>
  <si>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</si>
  <si>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</si>
  <si>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</si>
  <si>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</si>
  <si>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</si>
  <si>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</si>
  <si>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</si>
  <si>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</si>
  <si>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</si>
  <si>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</si>
  <si>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</si>
  <si>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</si>
  <si>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</si>
  <si>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</si>
  <si>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</si>
  <si>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</si>
  <si>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</si>
  <si>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</si>
  <si>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</si>
  <si>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</si>
  <si>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</si>
  <si>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</si>
  <si>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</si>
  <si>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</si>
  <si>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</si>
  <si>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</si>
  <si>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</si>
  <si>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</si>
  <si>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</si>
  <si>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</si>
  <si>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</si>
  <si>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</si>
  <si>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</si>
  <si>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</si>
  <si>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</si>
  <si>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</si>
  <si>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</si>
  <si>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</si>
  <si>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</si>
  <si>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</si>
  <si>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</si>
  <si>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</si>
  <si>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</si>
  <si>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</si>
  <si>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</si>
  <si>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</si>
  <si>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</si>
  <si>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</si>
  <si>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</si>
  <si>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</si>
  <si>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</si>
  <si>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</si>
  <si>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</si>
  <si>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</si>
  <si>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</si>
  <si>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</si>
  <si>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</si>
  <si>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Тарифы на коммунальные услуги с 01.01.2019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</si>
  <si>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</si>
  <si>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</si>
  <si>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</si>
  <si>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</si>
  <si>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</si>
  <si>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</si>
  <si>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</si>
  <si>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</si>
  <si>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</si>
  <si>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Сумма расходов за 2022 г по статье текущий ремонт</t>
  </si>
  <si>
    <t>Перерасход (-) или экономия (+) средств по статье текущий ремонт за 2022 г, руб.</t>
  </si>
  <si>
    <t>Фактическая стоимость работ /услуг, руб.</t>
  </si>
  <si>
    <t>Начислено по статье текущий ремонт за 2022 г. руб.</t>
  </si>
  <si>
    <t>Оплачено по статье текущий ремонт за 2022 г, руб.</t>
  </si>
  <si>
    <t>Замена участка системы водоотведения (канализации) в 3 подвале (муфта переходная с чугуна на пластик 1 шт, угол 100 мм 45 гр., 4шт., труба 100мм 2 м 1 шт, труба 100мм 0,5 м 1 шт. хомут 100мм 2шт. шпилька 2 м.</t>
  </si>
  <si>
    <t>Ремонт второй двери в 6 подъезд</t>
  </si>
  <si>
    <t>Закрытие вентиляционных продухов подвального помещения</t>
  </si>
  <si>
    <t>Вывод горячего водоснабжения для уборщицы в подвальном помещении 3 подъезда</t>
  </si>
  <si>
    <t>полипропилен 20 мм: муфта, труба 4 м, 3 отвода, кран шаровый 1шт.</t>
  </si>
  <si>
    <t>Отчет об исполнении ООО "УК "Прибайкальская" договора управления МКД п. Чистые Ключи д. 3 за период с 01.07.2022 г. по 31.12.2022 г.</t>
  </si>
  <si>
    <t>1 раза</t>
  </si>
  <si>
    <t xml:space="preserve"> 1 раз</t>
  </si>
  <si>
    <t>Ремонт остекления 1 подъезда</t>
  </si>
  <si>
    <t>Ремонт утепление тамбурной двери 4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</si>
</sst>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3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6" t="s">
        <v>126</v>
      </c>
      <c r="B1" s="126"/>
      <c r="C1" s="126"/>
      <c r="D1" s="126"/>
    </row>
    <row r="2" spans="1:4" s="14" customFormat="1" x14ac:dyDescent="0.25"/>
    <row r="3" spans="1:4" s="14" customFormat="1" x14ac:dyDescent="0.25">
      <c r="A3" s="127" t="s">
        <v>14</v>
      </c>
      <c r="B3" s="127"/>
      <c r="C3" s="127"/>
      <c r="D3" s="12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25" t="s">
        <v>15</v>
      </c>
      <c r="B7" s="125"/>
      <c r="C7" s="125"/>
      <c r="D7" s="125"/>
    </row>
    <row r="8" spans="1:4" s="6" customFormat="1" ht="30" customHeight="1" x14ac:dyDescent="0.25">
      <c r="A8" s="4" t="s">
        <v>127</v>
      </c>
      <c r="B8" s="3" t="s">
        <v>16</v>
      </c>
      <c r="C8" s="5" t="s">
        <v>5</v>
      </c>
      <c r="D8" s="21" t="s">
        <v>183</v>
      </c>
    </row>
    <row r="9" spans="1:4" s="6" customFormat="1" ht="20.100000000000001" customHeight="1" x14ac:dyDescent="0.25">
      <c r="A9" s="4" t="s">
        <v>128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25" t="s">
        <v>39</v>
      </c>
      <c r="B10" s="125"/>
      <c r="C10" s="125"/>
      <c r="D10" s="125"/>
    </row>
    <row r="11" spans="1:4" s="6" customFormat="1" ht="111.75" customHeight="1" x14ac:dyDescent="0.25">
      <c r="A11" s="4" t="s">
        <v>129</v>
      </c>
      <c r="B11" s="7" t="s">
        <v>18</v>
      </c>
      <c r="C11" s="5" t="s">
        <v>5</v>
      </c>
      <c r="D11" s="5" t="s">
        <v>184</v>
      </c>
    </row>
    <row r="12" spans="1:4" s="6" customFormat="1" ht="30" customHeight="1" x14ac:dyDescent="0.25">
      <c r="A12" s="125" t="s">
        <v>19</v>
      </c>
      <c r="B12" s="125"/>
      <c r="C12" s="125"/>
      <c r="D12" s="125"/>
    </row>
    <row r="13" spans="1:4" s="6" customFormat="1" ht="54" customHeight="1" x14ac:dyDescent="0.25">
      <c r="A13" s="4" t="s">
        <v>130</v>
      </c>
      <c r="B13" s="7" t="s">
        <v>40</v>
      </c>
      <c r="C13" s="5" t="s">
        <v>5</v>
      </c>
      <c r="D13" s="5" t="s">
        <v>261</v>
      </c>
    </row>
    <row r="14" spans="1:4" s="6" customFormat="1" ht="20.100000000000001" customHeight="1" x14ac:dyDescent="0.25">
      <c r="A14" s="4" t="s">
        <v>131</v>
      </c>
      <c r="B14" s="7" t="s">
        <v>133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132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137</v>
      </c>
      <c r="B16" s="3" t="s">
        <v>21</v>
      </c>
      <c r="C16" s="8" t="s">
        <v>5</v>
      </c>
      <c r="D16" s="8" t="s">
        <v>185</v>
      </c>
    </row>
    <row r="17" spans="1:4" s="6" customFormat="1" ht="20.100000000000001" customHeight="1" x14ac:dyDescent="0.25">
      <c r="A17" s="4" t="s">
        <v>138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139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140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141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142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143</v>
      </c>
      <c r="B22" s="3" t="s">
        <v>134</v>
      </c>
      <c r="C22" s="8"/>
      <c r="D22" s="8">
        <v>20</v>
      </c>
    </row>
    <row r="23" spans="1:4" s="6" customFormat="1" ht="20.100000000000001" customHeight="1" x14ac:dyDescent="0.25">
      <c r="A23" s="4" t="s">
        <v>144</v>
      </c>
      <c r="B23" s="9" t="s">
        <v>135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145</v>
      </c>
      <c r="B24" s="9" t="s">
        <v>136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146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147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148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149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153</v>
      </c>
      <c r="B29" s="3" t="s">
        <v>150</v>
      </c>
      <c r="C29" s="5" t="s">
        <v>5</v>
      </c>
      <c r="D29" s="5" t="s">
        <v>260</v>
      </c>
    </row>
    <row r="30" spans="1:4" s="6" customFormat="1" ht="30" customHeight="1" x14ac:dyDescent="0.25">
      <c r="A30" s="4" t="s">
        <v>154</v>
      </c>
      <c r="B30" s="3" t="s">
        <v>151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155</v>
      </c>
      <c r="B31" s="3" t="s">
        <v>152</v>
      </c>
      <c r="C31" s="5" t="s">
        <v>7</v>
      </c>
      <c r="D31" s="5" t="s">
        <v>186</v>
      </c>
    </row>
    <row r="32" spans="1:4" s="6" customFormat="1" ht="20.100000000000001" customHeight="1" x14ac:dyDescent="0.25">
      <c r="A32" s="4" t="s">
        <v>156</v>
      </c>
      <c r="B32" s="3" t="s">
        <v>26</v>
      </c>
      <c r="C32" s="5" t="s">
        <v>5</v>
      </c>
      <c r="D32" s="5" t="s">
        <v>187</v>
      </c>
    </row>
    <row r="33" spans="1:4" s="6" customFormat="1" ht="29.25" customHeight="1" x14ac:dyDescent="0.25">
      <c r="A33" s="4" t="s">
        <v>160</v>
      </c>
      <c r="B33" s="3" t="s">
        <v>157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161</v>
      </c>
      <c r="B34" s="3" t="s">
        <v>158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162</v>
      </c>
      <c r="B35" s="3" t="s">
        <v>159</v>
      </c>
      <c r="C35" s="5" t="s">
        <v>5</v>
      </c>
      <c r="D35" s="5" t="s">
        <v>197</v>
      </c>
    </row>
    <row r="36" spans="1:4" s="6" customFormat="1" ht="20.100000000000001" customHeight="1" x14ac:dyDescent="0.25">
      <c r="A36" s="4" t="s">
        <v>163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125" t="s">
        <v>30</v>
      </c>
      <c r="B37" s="125"/>
      <c r="C37" s="125"/>
      <c r="D37" s="125"/>
    </row>
    <row r="38" spans="1:4" s="6" customFormat="1" ht="20.100000000000001" customHeight="1" x14ac:dyDescent="0.25">
      <c r="A38" s="4" t="s">
        <v>164</v>
      </c>
      <c r="B38" s="3" t="s">
        <v>31</v>
      </c>
      <c r="C38" s="13" t="s">
        <v>5</v>
      </c>
      <c r="D38" s="22" t="s">
        <v>188</v>
      </c>
    </row>
    <row r="39" spans="1:4" s="6" customFormat="1" ht="20.100000000000001" customHeight="1" x14ac:dyDescent="0.25">
      <c r="A39" s="4" t="s">
        <v>165</v>
      </c>
      <c r="B39" s="3" t="s">
        <v>32</v>
      </c>
      <c r="C39" s="13" t="s">
        <v>5</v>
      </c>
      <c r="D39" s="22" t="s">
        <v>189</v>
      </c>
    </row>
    <row r="40" spans="1:4" s="6" customFormat="1" ht="20.100000000000001" customHeight="1" x14ac:dyDescent="0.25">
      <c r="A40" s="4" t="s">
        <v>166</v>
      </c>
      <c r="B40" s="3" t="s">
        <v>33</v>
      </c>
      <c r="C40" s="13" t="s">
        <v>5</v>
      </c>
      <c r="D40" s="22" t="s">
        <v>189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opLeftCell="A28" workbookViewId="0">
      <selection activeCell="J12" sqref="J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28" t="s">
        <v>83</v>
      </c>
      <c r="B1" s="128"/>
      <c r="C1" s="128"/>
      <c r="D1" s="12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125" t="s">
        <v>41</v>
      </c>
      <c r="B5" s="125"/>
      <c r="C5" s="125"/>
      <c r="D5" s="12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198</v>
      </c>
    </row>
    <row r="7" spans="1:4" s="6" customFormat="1" ht="20.100000000000001" customHeight="1" x14ac:dyDescent="0.25">
      <c r="A7" s="125" t="s">
        <v>167</v>
      </c>
      <c r="B7" s="125"/>
      <c r="C7" s="125"/>
      <c r="D7" s="125"/>
    </row>
    <row r="8" spans="1:4" s="6" customFormat="1" ht="19.5" customHeight="1" x14ac:dyDescent="0.25">
      <c r="A8" s="4" t="s">
        <v>10</v>
      </c>
      <c r="B8" s="3" t="s">
        <v>168</v>
      </c>
      <c r="C8" s="5" t="s">
        <v>5</v>
      </c>
      <c r="D8" s="5" t="s">
        <v>190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199</v>
      </c>
    </row>
    <row r="10" spans="1:4" s="6" customFormat="1" ht="20.100000000000001" customHeight="1" x14ac:dyDescent="0.25">
      <c r="A10" s="125" t="s">
        <v>84</v>
      </c>
      <c r="B10" s="125"/>
      <c r="C10" s="125"/>
      <c r="D10" s="125"/>
    </row>
    <row r="11" spans="1:4" s="6" customFormat="1" ht="20.100000000000001" customHeight="1" x14ac:dyDescent="0.25">
      <c r="A11" s="4" t="s">
        <v>130</v>
      </c>
      <c r="B11" s="3" t="s">
        <v>43</v>
      </c>
      <c r="C11" s="5" t="s">
        <v>5</v>
      </c>
      <c r="D11" s="5" t="s">
        <v>195</v>
      </c>
    </row>
    <row r="12" spans="1:4" s="6" customFormat="1" ht="20.100000000000001" customHeight="1" x14ac:dyDescent="0.25">
      <c r="A12" s="129" t="s">
        <v>44</v>
      </c>
      <c r="B12" s="129"/>
      <c r="C12" s="129"/>
      <c r="D12" s="129"/>
    </row>
    <row r="13" spans="1:4" s="6" customFormat="1" ht="20.25" customHeight="1" x14ac:dyDescent="0.25">
      <c r="A13" s="4" t="s">
        <v>131</v>
      </c>
      <c r="B13" s="3" t="s">
        <v>45</v>
      </c>
      <c r="C13" s="5" t="s">
        <v>5</v>
      </c>
      <c r="D13" s="5" t="s">
        <v>200</v>
      </c>
    </row>
    <row r="14" spans="1:4" s="6" customFormat="1" ht="20.100000000000001" customHeight="1" x14ac:dyDescent="0.25">
      <c r="A14" s="4" t="s">
        <v>132</v>
      </c>
      <c r="B14" s="3" t="s">
        <v>46</v>
      </c>
      <c r="C14" s="5" t="s">
        <v>5</v>
      </c>
      <c r="D14" s="8" t="s">
        <v>196</v>
      </c>
    </row>
    <row r="15" spans="1:4" s="6" customFormat="1" ht="20.100000000000001" customHeight="1" x14ac:dyDescent="0.25">
      <c r="A15" s="129" t="s">
        <v>47</v>
      </c>
      <c r="B15" s="129"/>
      <c r="C15" s="129"/>
      <c r="D15" s="129"/>
    </row>
    <row r="16" spans="1:4" s="6" customFormat="1" ht="20.100000000000001" customHeight="1" x14ac:dyDescent="0.25">
      <c r="A16" s="4" t="s">
        <v>137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25">
      <c r="A17" s="125" t="s">
        <v>49</v>
      </c>
      <c r="B17" s="125"/>
      <c r="C17" s="125"/>
      <c r="D17" s="125"/>
    </row>
    <row r="18" spans="1:4" s="6" customFormat="1" ht="20.100000000000001" customHeight="1" x14ac:dyDescent="0.25">
      <c r="A18" s="4" t="s">
        <v>138</v>
      </c>
      <c r="B18" s="3" t="s">
        <v>50</v>
      </c>
      <c r="C18" s="5" t="s">
        <v>5</v>
      </c>
      <c r="D18" s="5" t="s">
        <v>201</v>
      </c>
    </row>
    <row r="19" spans="1:4" s="6" customFormat="1" ht="20.100000000000001" customHeight="1" x14ac:dyDescent="0.25">
      <c r="A19" s="4" t="s">
        <v>139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25" t="s">
        <v>85</v>
      </c>
      <c r="B20" s="125"/>
      <c r="C20" s="125"/>
      <c r="D20" s="125"/>
    </row>
    <row r="21" spans="1:4" s="6" customFormat="1" ht="20.100000000000001" customHeight="1" x14ac:dyDescent="0.25">
      <c r="A21" s="4" t="s">
        <v>140</v>
      </c>
      <c r="B21" s="7" t="s">
        <v>52</v>
      </c>
      <c r="C21" s="5" t="s">
        <v>5</v>
      </c>
      <c r="D21" s="5" t="s">
        <v>191</v>
      </c>
    </row>
    <row r="22" spans="1:4" s="6" customFormat="1" ht="20.100000000000001" customHeight="1" x14ac:dyDescent="0.25">
      <c r="A22" s="4" t="s">
        <v>141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142</v>
      </c>
      <c r="B23" s="7" t="s">
        <v>54</v>
      </c>
      <c r="C23" s="5" t="s">
        <v>5</v>
      </c>
      <c r="D23" s="5" t="s">
        <v>186</v>
      </c>
    </row>
    <row r="24" spans="1:4" s="6" customFormat="1" ht="20.100000000000001" customHeight="1" thickBot="1" x14ac:dyDescent="0.3">
      <c r="A24" s="130" t="s">
        <v>55</v>
      </c>
      <c r="B24" s="130"/>
      <c r="C24" s="130"/>
      <c r="D24" s="130"/>
    </row>
    <row r="25" spans="1:4" s="6" customFormat="1" ht="20.100000000000001" customHeight="1" x14ac:dyDescent="0.25">
      <c r="A25" s="131">
        <v>14</v>
      </c>
      <c r="B25" s="54" t="s">
        <v>56</v>
      </c>
      <c r="C25" s="26" t="s">
        <v>5</v>
      </c>
      <c r="D25" s="27" t="s">
        <v>192</v>
      </c>
    </row>
    <row r="26" spans="1:4" s="6" customFormat="1" ht="53.25" customHeight="1" x14ac:dyDescent="0.25">
      <c r="A26" s="132"/>
      <c r="B26" s="7" t="s">
        <v>57</v>
      </c>
      <c r="C26" s="5" t="s">
        <v>5</v>
      </c>
      <c r="D26" s="28" t="s">
        <v>262</v>
      </c>
    </row>
    <row r="27" spans="1:4" s="6" customFormat="1" ht="36.75" customHeight="1" x14ac:dyDescent="0.25">
      <c r="A27" s="132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132"/>
      <c r="B28" s="3" t="s">
        <v>59</v>
      </c>
      <c r="C28" s="5" t="s">
        <v>5</v>
      </c>
      <c r="D28" s="50" t="s">
        <v>207</v>
      </c>
    </row>
    <row r="29" spans="1:4" s="6" customFormat="1" ht="20.100000000000001" customHeight="1" x14ac:dyDescent="0.25">
      <c r="A29" s="132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133"/>
      <c r="B30" s="55" t="s">
        <v>61</v>
      </c>
      <c r="C30" s="30" t="s">
        <v>5</v>
      </c>
      <c r="D30" s="5" t="s">
        <v>5</v>
      </c>
    </row>
    <row r="31" spans="1:4" s="6" customFormat="1" ht="33" customHeight="1" x14ac:dyDescent="0.25">
      <c r="A31" s="131">
        <v>15</v>
      </c>
      <c r="B31" s="54" t="s">
        <v>56</v>
      </c>
      <c r="C31" s="26" t="s">
        <v>5</v>
      </c>
      <c r="D31" s="27" t="s">
        <v>226</v>
      </c>
    </row>
    <row r="32" spans="1:4" s="6" customFormat="1" ht="20.100000000000001" customHeight="1" x14ac:dyDescent="0.25">
      <c r="A32" s="132"/>
      <c r="B32" s="7" t="s">
        <v>57</v>
      </c>
      <c r="C32" s="5" t="s">
        <v>5</v>
      </c>
      <c r="D32" s="28" t="s">
        <v>202</v>
      </c>
    </row>
    <row r="33" spans="1:4" s="6" customFormat="1" ht="37.5" customHeight="1" x14ac:dyDescent="0.25">
      <c r="A33" s="132"/>
      <c r="B33" s="3" t="s">
        <v>58</v>
      </c>
      <c r="C33" s="5" t="s">
        <v>5</v>
      </c>
      <c r="D33" s="50" t="s">
        <v>203</v>
      </c>
    </row>
    <row r="34" spans="1:4" s="6" customFormat="1" ht="20.100000000000001" customHeight="1" x14ac:dyDescent="0.25">
      <c r="A34" s="132"/>
      <c r="B34" s="3" t="s">
        <v>59</v>
      </c>
      <c r="C34" s="5" t="s">
        <v>5</v>
      </c>
      <c r="D34" s="50" t="s">
        <v>221</v>
      </c>
    </row>
    <row r="35" spans="1:4" s="6" customFormat="1" ht="20.100000000000001" customHeight="1" x14ac:dyDescent="0.25">
      <c r="A35" s="132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33"/>
      <c r="B36" s="55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31">
        <v>16</v>
      </c>
      <c r="B37" s="54" t="s">
        <v>56</v>
      </c>
      <c r="C37" s="26" t="s">
        <v>5</v>
      </c>
      <c r="D37" s="27" t="s">
        <v>237</v>
      </c>
    </row>
    <row r="38" spans="1:4" s="6" customFormat="1" ht="20.100000000000001" customHeight="1" x14ac:dyDescent="0.25">
      <c r="A38" s="132"/>
      <c r="B38" s="7" t="s">
        <v>57</v>
      </c>
      <c r="C38" s="5" t="s">
        <v>5</v>
      </c>
      <c r="D38" s="28" t="s">
        <v>202</v>
      </c>
    </row>
    <row r="39" spans="1:4" s="6" customFormat="1" ht="39" customHeight="1" x14ac:dyDescent="0.25">
      <c r="A39" s="132"/>
      <c r="B39" s="3" t="s">
        <v>58</v>
      </c>
      <c r="C39" s="5" t="s">
        <v>5</v>
      </c>
      <c r="D39" s="50" t="s">
        <v>254</v>
      </c>
    </row>
    <row r="40" spans="1:4" s="6" customFormat="1" ht="20.100000000000001" customHeight="1" x14ac:dyDescent="0.25">
      <c r="A40" s="132"/>
      <c r="B40" s="3" t="s">
        <v>59</v>
      </c>
      <c r="C40" s="5" t="s">
        <v>5</v>
      </c>
      <c r="D40" s="50" t="s">
        <v>255</v>
      </c>
    </row>
    <row r="41" spans="1:4" s="6" customFormat="1" ht="20.100000000000001" customHeight="1" x14ac:dyDescent="0.25">
      <c r="A41" s="132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33"/>
      <c r="B42" s="55" t="s">
        <v>61</v>
      </c>
      <c r="C42" s="30" t="s">
        <v>5</v>
      </c>
      <c r="D42" s="36"/>
    </row>
    <row r="43" spans="1:4" s="6" customFormat="1" ht="20.100000000000001" customHeight="1" x14ac:dyDescent="0.25">
      <c r="A43" s="129" t="s">
        <v>62</v>
      </c>
      <c r="B43" s="129"/>
      <c r="C43" s="129"/>
      <c r="D43" s="129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194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29" t="s">
        <v>65</v>
      </c>
      <c r="B46" s="129"/>
      <c r="C46" s="129"/>
      <c r="D46" s="129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194</v>
      </c>
    </row>
    <row r="48" spans="1:4" s="6" customFormat="1" ht="20.100000000000001" customHeight="1" x14ac:dyDescent="0.25">
      <c r="A48" s="129" t="s">
        <v>67</v>
      </c>
      <c r="B48" s="129"/>
      <c r="C48" s="129"/>
      <c r="D48" s="129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204</v>
      </c>
    </row>
    <row r="50" spans="1:4" s="6" customFormat="1" ht="20.100000000000001" customHeight="1" x14ac:dyDescent="0.25">
      <c r="A50" s="129" t="s">
        <v>69</v>
      </c>
      <c r="B50" s="129"/>
      <c r="C50" s="129"/>
      <c r="D50" s="129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193</v>
      </c>
    </row>
    <row r="52" spans="1:4" s="6" customFormat="1" ht="20.100000000000001" customHeight="1" x14ac:dyDescent="0.25">
      <c r="A52" s="125" t="s">
        <v>71</v>
      </c>
      <c r="B52" s="125"/>
      <c r="C52" s="125"/>
      <c r="D52" s="125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193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129" t="s">
        <v>74</v>
      </c>
      <c r="B55" s="129"/>
      <c r="C55" s="129"/>
      <c r="D55" s="129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191</v>
      </c>
    </row>
    <row r="57" spans="1:4" s="6" customFormat="1" ht="20.100000000000001" customHeight="1" x14ac:dyDescent="0.25">
      <c r="A57" s="129" t="s">
        <v>76</v>
      </c>
      <c r="B57" s="129"/>
      <c r="C57" s="129"/>
      <c r="D57" s="129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205</v>
      </c>
    </row>
    <row r="59" spans="1:4" s="6" customFormat="1" ht="20.100000000000001" customHeight="1" x14ac:dyDescent="0.25">
      <c r="A59" s="129" t="s">
        <v>78</v>
      </c>
      <c r="B59" s="129"/>
      <c r="C59" s="129"/>
      <c r="D59" s="129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191</v>
      </c>
    </row>
    <row r="61" spans="1:4" s="6" customFormat="1" ht="20.100000000000001" customHeight="1" x14ac:dyDescent="0.25">
      <c r="A61" s="129" t="s">
        <v>80</v>
      </c>
      <c r="B61" s="129"/>
      <c r="C61" s="129"/>
      <c r="D61" s="129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206</v>
      </c>
    </row>
    <row r="63" spans="1:4" s="6" customFormat="1" ht="20.100000000000001" customHeight="1" x14ac:dyDescent="0.25">
      <c r="A63" s="125" t="s">
        <v>86</v>
      </c>
      <c r="B63" s="125"/>
      <c r="C63" s="125"/>
      <c r="D63" s="125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191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G7" sqref="G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6" t="s">
        <v>90</v>
      </c>
      <c r="B1" s="126"/>
      <c r="C1" s="126"/>
      <c r="D1" s="12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31">
        <v>1</v>
      </c>
      <c r="B5" s="25" t="s">
        <v>87</v>
      </c>
      <c r="C5" s="26" t="s">
        <v>5</v>
      </c>
      <c r="D5" s="27" t="s">
        <v>208</v>
      </c>
    </row>
    <row r="6" spans="1:4" s="6" customFormat="1" ht="20.100000000000001" customHeight="1" x14ac:dyDescent="0.25">
      <c r="A6" s="132"/>
      <c r="B6" s="7" t="s">
        <v>59</v>
      </c>
      <c r="C6" s="5" t="s">
        <v>5</v>
      </c>
      <c r="D6" s="28" t="s">
        <v>209</v>
      </c>
    </row>
    <row r="7" spans="1:4" s="6" customFormat="1" ht="36.75" customHeight="1" x14ac:dyDescent="0.25">
      <c r="A7" s="132"/>
      <c r="B7" s="7" t="s">
        <v>88</v>
      </c>
      <c r="C7" s="5" t="s">
        <v>13</v>
      </c>
      <c r="D7" s="53" t="s">
        <v>253</v>
      </c>
    </row>
    <row r="8" spans="1:4" s="6" customFormat="1" ht="32.25" customHeight="1" x14ac:dyDescent="0.25">
      <c r="A8" s="132"/>
      <c r="B8" s="3" t="s">
        <v>169</v>
      </c>
      <c r="C8" s="5" t="s">
        <v>5</v>
      </c>
      <c r="D8" s="28"/>
    </row>
    <row r="9" spans="1:4" s="6" customFormat="1" ht="34.5" customHeight="1" x14ac:dyDescent="0.25">
      <c r="A9" s="132"/>
      <c r="B9" s="3" t="s">
        <v>170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32"/>
      <c r="B10" s="3" t="s">
        <v>171</v>
      </c>
      <c r="C10" s="5" t="s">
        <v>5</v>
      </c>
      <c r="D10" s="28" t="s">
        <v>224</v>
      </c>
    </row>
    <row r="11" spans="1:4" s="6" customFormat="1" ht="20.100000000000001" customHeight="1" thickBot="1" x14ac:dyDescent="0.3">
      <c r="A11" s="133"/>
      <c r="B11" s="51" t="s">
        <v>89</v>
      </c>
      <c r="C11" s="30" t="s">
        <v>5</v>
      </c>
      <c r="D11" s="31" t="s">
        <v>244</v>
      </c>
    </row>
    <row r="12" spans="1:4" s="6" customFormat="1" ht="47.25" x14ac:dyDescent="0.25">
      <c r="A12" s="131">
        <v>2</v>
      </c>
      <c r="B12" s="25" t="s">
        <v>87</v>
      </c>
      <c r="C12" s="26" t="s">
        <v>5</v>
      </c>
      <c r="D12" s="27" t="s">
        <v>210</v>
      </c>
    </row>
    <row r="13" spans="1:4" s="6" customFormat="1" x14ac:dyDescent="0.25">
      <c r="A13" s="132"/>
      <c r="B13" s="7" t="s">
        <v>59</v>
      </c>
      <c r="C13" s="5" t="s">
        <v>5</v>
      </c>
      <c r="D13" s="28" t="s">
        <v>209</v>
      </c>
    </row>
    <row r="14" spans="1:4" s="6" customFormat="1" ht="30" x14ac:dyDescent="0.25">
      <c r="A14" s="132"/>
      <c r="B14" s="7" t="s">
        <v>88</v>
      </c>
      <c r="C14" s="5" t="s">
        <v>13</v>
      </c>
      <c r="D14" s="53" t="s">
        <v>253</v>
      </c>
    </row>
    <row r="15" spans="1:4" ht="31.5" x14ac:dyDescent="0.25">
      <c r="A15" s="132"/>
      <c r="B15" s="3" t="s">
        <v>169</v>
      </c>
      <c r="C15" s="5" t="s">
        <v>5</v>
      </c>
      <c r="D15" s="28"/>
    </row>
    <row r="16" spans="1:4" ht="31.5" x14ac:dyDescent="0.25">
      <c r="A16" s="132"/>
      <c r="B16" s="3" t="s">
        <v>170</v>
      </c>
      <c r="C16" s="5" t="s">
        <v>5</v>
      </c>
      <c r="D16" s="28" t="s">
        <v>17</v>
      </c>
    </row>
    <row r="17" spans="1:4" x14ac:dyDescent="0.25">
      <c r="A17" s="132"/>
      <c r="B17" s="3" t="s">
        <v>171</v>
      </c>
      <c r="C17" s="5" t="s">
        <v>5</v>
      </c>
      <c r="D17" s="28" t="s">
        <v>224</v>
      </c>
    </row>
    <row r="18" spans="1:4" ht="16.5" thickBot="1" x14ac:dyDescent="0.3">
      <c r="A18" s="133"/>
      <c r="B18" s="51" t="s">
        <v>89</v>
      </c>
      <c r="C18" s="30" t="s">
        <v>5</v>
      </c>
      <c r="D18" s="31" t="s">
        <v>244</v>
      </c>
    </row>
    <row r="19" spans="1:4" x14ac:dyDescent="0.25">
      <c r="A19" s="131">
        <v>3</v>
      </c>
      <c r="B19" s="25" t="s">
        <v>87</v>
      </c>
      <c r="C19" s="26" t="s">
        <v>5</v>
      </c>
      <c r="D19" s="27" t="s">
        <v>211</v>
      </c>
    </row>
    <row r="20" spans="1:4" x14ac:dyDescent="0.25">
      <c r="A20" s="132"/>
      <c r="B20" s="7" t="s">
        <v>59</v>
      </c>
      <c r="C20" s="5" t="s">
        <v>5</v>
      </c>
      <c r="D20" s="28" t="s">
        <v>219</v>
      </c>
    </row>
    <row r="21" spans="1:4" ht="30" x14ac:dyDescent="0.25">
      <c r="A21" s="132"/>
      <c r="B21" s="7" t="s">
        <v>88</v>
      </c>
      <c r="C21" s="5" t="s">
        <v>13</v>
      </c>
      <c r="D21" s="53" t="s">
        <v>253</v>
      </c>
    </row>
    <row r="22" spans="1:4" ht="31.5" x14ac:dyDescent="0.25">
      <c r="A22" s="132"/>
      <c r="B22" s="3" t="s">
        <v>169</v>
      </c>
      <c r="C22" s="5" t="s">
        <v>5</v>
      </c>
      <c r="D22" s="28"/>
    </row>
    <row r="23" spans="1:4" ht="31.5" x14ac:dyDescent="0.25">
      <c r="A23" s="132"/>
      <c r="B23" s="3" t="s">
        <v>170</v>
      </c>
      <c r="C23" s="5" t="s">
        <v>5</v>
      </c>
      <c r="D23" s="28" t="s">
        <v>17</v>
      </c>
    </row>
    <row r="24" spans="1:4" x14ac:dyDescent="0.25">
      <c r="A24" s="132"/>
      <c r="B24" s="3" t="s">
        <v>171</v>
      </c>
      <c r="C24" s="5" t="s">
        <v>5</v>
      </c>
      <c r="D24" s="28" t="s">
        <v>224</v>
      </c>
    </row>
    <row r="25" spans="1:4" ht="16.5" thickBot="1" x14ac:dyDescent="0.3">
      <c r="A25" s="133"/>
      <c r="B25" s="51" t="s">
        <v>89</v>
      </c>
      <c r="C25" s="30" t="s">
        <v>5</v>
      </c>
      <c r="D25" s="31" t="s">
        <v>244</v>
      </c>
    </row>
    <row r="26" spans="1:4" ht="31.5" x14ac:dyDescent="0.25">
      <c r="A26" s="131">
        <v>4</v>
      </c>
      <c r="B26" s="25" t="s">
        <v>87</v>
      </c>
      <c r="C26" s="26" t="s">
        <v>5</v>
      </c>
      <c r="D26" s="27" t="s">
        <v>212</v>
      </c>
    </row>
    <row r="27" spans="1:4" x14ac:dyDescent="0.25">
      <c r="A27" s="132"/>
      <c r="B27" s="7" t="s">
        <v>59</v>
      </c>
      <c r="C27" s="5" t="s">
        <v>5</v>
      </c>
      <c r="D27" s="28" t="s">
        <v>219</v>
      </c>
    </row>
    <row r="28" spans="1:4" ht="30" x14ac:dyDescent="0.25">
      <c r="A28" s="132"/>
      <c r="B28" s="7" t="s">
        <v>88</v>
      </c>
      <c r="C28" s="5" t="s">
        <v>13</v>
      </c>
      <c r="D28" s="53" t="s">
        <v>253</v>
      </c>
    </row>
    <row r="29" spans="1:4" ht="31.5" x14ac:dyDescent="0.25">
      <c r="A29" s="132"/>
      <c r="B29" s="3" t="s">
        <v>169</v>
      </c>
      <c r="C29" s="5" t="s">
        <v>5</v>
      </c>
      <c r="D29" s="28"/>
    </row>
    <row r="30" spans="1:4" ht="31.5" x14ac:dyDescent="0.25">
      <c r="A30" s="132"/>
      <c r="B30" s="3" t="s">
        <v>170</v>
      </c>
      <c r="C30" s="5" t="s">
        <v>5</v>
      </c>
      <c r="D30" s="28" t="s">
        <v>17</v>
      </c>
    </row>
    <row r="31" spans="1:4" x14ac:dyDescent="0.25">
      <c r="A31" s="132"/>
      <c r="B31" s="3" t="s">
        <v>171</v>
      </c>
      <c r="C31" s="5" t="s">
        <v>5</v>
      </c>
      <c r="D31" s="28" t="s">
        <v>241</v>
      </c>
    </row>
    <row r="32" spans="1:4" ht="16.5" thickBot="1" x14ac:dyDescent="0.3">
      <c r="A32" s="133"/>
      <c r="B32" s="51" t="s">
        <v>89</v>
      </c>
      <c r="C32" s="30" t="s">
        <v>5</v>
      </c>
      <c r="D32" s="31" t="s">
        <v>244</v>
      </c>
    </row>
    <row r="33" spans="1:4" ht="31.5" x14ac:dyDescent="0.25">
      <c r="A33" s="131">
        <v>5</v>
      </c>
      <c r="B33" s="25" t="s">
        <v>87</v>
      </c>
      <c r="C33" s="26" t="s">
        <v>5</v>
      </c>
      <c r="D33" s="27" t="s">
        <v>213</v>
      </c>
    </row>
    <row r="34" spans="1:4" x14ac:dyDescent="0.25">
      <c r="A34" s="132"/>
      <c r="B34" s="7" t="s">
        <v>59</v>
      </c>
      <c r="C34" s="5" t="s">
        <v>5</v>
      </c>
      <c r="D34" s="28"/>
    </row>
    <row r="35" spans="1:4" ht="30" x14ac:dyDescent="0.25">
      <c r="A35" s="132"/>
      <c r="B35" s="7" t="s">
        <v>88</v>
      </c>
      <c r="C35" s="5" t="s">
        <v>13</v>
      </c>
      <c r="D35" s="53" t="s">
        <v>253</v>
      </c>
    </row>
    <row r="36" spans="1:4" ht="31.5" x14ac:dyDescent="0.25">
      <c r="A36" s="132"/>
      <c r="B36" s="3" t="s">
        <v>169</v>
      </c>
      <c r="C36" s="5" t="s">
        <v>5</v>
      </c>
      <c r="D36" s="28"/>
    </row>
    <row r="37" spans="1:4" ht="31.5" x14ac:dyDescent="0.25">
      <c r="A37" s="132"/>
      <c r="B37" s="3" t="s">
        <v>170</v>
      </c>
      <c r="C37" s="5" t="s">
        <v>5</v>
      </c>
      <c r="D37" s="28" t="s">
        <v>17</v>
      </c>
    </row>
    <row r="38" spans="1:4" x14ac:dyDescent="0.25">
      <c r="A38" s="132"/>
      <c r="B38" s="3" t="s">
        <v>171</v>
      </c>
      <c r="C38" s="5" t="s">
        <v>5</v>
      </c>
      <c r="D38" s="28" t="s">
        <v>224</v>
      </c>
    </row>
    <row r="39" spans="1:4" ht="16.5" thickBot="1" x14ac:dyDescent="0.3">
      <c r="A39" s="133"/>
      <c r="B39" s="51" t="s">
        <v>89</v>
      </c>
      <c r="C39" s="30" t="s">
        <v>5</v>
      </c>
      <c r="D39" s="31" t="s">
        <v>244</v>
      </c>
    </row>
    <row r="40" spans="1:4" ht="47.25" x14ac:dyDescent="0.25">
      <c r="A40" s="131">
        <v>6</v>
      </c>
      <c r="B40" s="25" t="s">
        <v>87</v>
      </c>
      <c r="C40" s="26" t="s">
        <v>5</v>
      </c>
      <c r="D40" s="27" t="s">
        <v>214</v>
      </c>
    </row>
    <row r="41" spans="1:4" x14ac:dyDescent="0.25">
      <c r="A41" s="132"/>
      <c r="B41" s="7" t="s">
        <v>59</v>
      </c>
      <c r="C41" s="5" t="s">
        <v>5</v>
      </c>
      <c r="D41" s="28" t="s">
        <v>220</v>
      </c>
    </row>
    <row r="42" spans="1:4" ht="30" x14ac:dyDescent="0.25">
      <c r="A42" s="132"/>
      <c r="B42" s="7" t="s">
        <v>88</v>
      </c>
      <c r="C42" s="5" t="s">
        <v>13</v>
      </c>
      <c r="D42" s="53" t="s">
        <v>253</v>
      </c>
    </row>
    <row r="43" spans="1:4" ht="31.5" x14ac:dyDescent="0.25">
      <c r="A43" s="132"/>
      <c r="B43" s="3" t="s">
        <v>169</v>
      </c>
      <c r="C43" s="5" t="s">
        <v>5</v>
      </c>
      <c r="D43" s="28"/>
    </row>
    <row r="44" spans="1:4" ht="31.5" x14ac:dyDescent="0.25">
      <c r="A44" s="132"/>
      <c r="B44" s="3" t="s">
        <v>170</v>
      </c>
      <c r="C44" s="5" t="s">
        <v>5</v>
      </c>
      <c r="D44" s="28" t="s">
        <v>17</v>
      </c>
    </row>
    <row r="45" spans="1:4" x14ac:dyDescent="0.25">
      <c r="A45" s="132"/>
      <c r="B45" s="3" t="s">
        <v>171</v>
      </c>
      <c r="C45" s="5" t="s">
        <v>5</v>
      </c>
      <c r="D45" s="28" t="s">
        <v>224</v>
      </c>
    </row>
    <row r="46" spans="1:4" ht="16.5" thickBot="1" x14ac:dyDescent="0.3">
      <c r="A46" s="133"/>
      <c r="B46" s="51" t="s">
        <v>89</v>
      </c>
      <c r="C46" s="30" t="s">
        <v>5</v>
      </c>
      <c r="D46" s="31" t="s">
        <v>244</v>
      </c>
    </row>
    <row r="47" spans="1:4" x14ac:dyDescent="0.25">
      <c r="A47" s="131">
        <v>7</v>
      </c>
      <c r="B47" s="25" t="s">
        <v>87</v>
      </c>
      <c r="C47" s="26" t="s">
        <v>5</v>
      </c>
      <c r="D47" s="27" t="s">
        <v>215</v>
      </c>
    </row>
    <row r="48" spans="1:4" x14ac:dyDescent="0.25">
      <c r="A48" s="132"/>
      <c r="B48" s="7" t="s">
        <v>59</v>
      </c>
      <c r="C48" s="5" t="s">
        <v>5</v>
      </c>
      <c r="D48" s="28" t="s">
        <v>221</v>
      </c>
    </row>
    <row r="49" spans="1:4" ht="30" x14ac:dyDescent="0.25">
      <c r="A49" s="132"/>
      <c r="B49" s="7" t="s">
        <v>88</v>
      </c>
      <c r="C49" s="5" t="s">
        <v>13</v>
      </c>
      <c r="D49" s="53" t="s">
        <v>253</v>
      </c>
    </row>
    <row r="50" spans="1:4" ht="31.5" x14ac:dyDescent="0.25">
      <c r="A50" s="132"/>
      <c r="B50" s="3" t="s">
        <v>169</v>
      </c>
      <c r="C50" s="5" t="s">
        <v>5</v>
      </c>
      <c r="D50" s="28"/>
    </row>
    <row r="51" spans="1:4" ht="31.5" x14ac:dyDescent="0.25">
      <c r="A51" s="132"/>
      <c r="B51" s="3" t="s">
        <v>170</v>
      </c>
      <c r="C51" s="5" t="s">
        <v>5</v>
      </c>
      <c r="D51" s="28" t="s">
        <v>17</v>
      </c>
    </row>
    <row r="52" spans="1:4" x14ac:dyDescent="0.25">
      <c r="A52" s="132"/>
      <c r="B52" s="3" t="s">
        <v>171</v>
      </c>
      <c r="C52" s="5" t="s">
        <v>5</v>
      </c>
      <c r="D52" s="28" t="s">
        <v>224</v>
      </c>
    </row>
    <row r="53" spans="1:4" ht="16.5" thickBot="1" x14ac:dyDescent="0.3">
      <c r="A53" s="133"/>
      <c r="B53" s="51" t="s">
        <v>89</v>
      </c>
      <c r="C53" s="30" t="s">
        <v>5</v>
      </c>
      <c r="D53" s="31" t="s">
        <v>244</v>
      </c>
    </row>
    <row r="54" spans="1:4" x14ac:dyDescent="0.25">
      <c r="A54" s="131">
        <v>8</v>
      </c>
      <c r="B54" s="25" t="s">
        <v>87</v>
      </c>
      <c r="C54" s="26" t="s">
        <v>5</v>
      </c>
      <c r="D54" s="27" t="s">
        <v>216</v>
      </c>
    </row>
    <row r="55" spans="1:4" x14ac:dyDescent="0.25">
      <c r="A55" s="132"/>
      <c r="B55" s="7" t="s">
        <v>59</v>
      </c>
      <c r="C55" s="5" t="s">
        <v>5</v>
      </c>
      <c r="D55" s="28" t="s">
        <v>219</v>
      </c>
    </row>
    <row r="56" spans="1:4" ht="30" x14ac:dyDescent="0.25">
      <c r="A56" s="132"/>
      <c r="B56" s="7" t="s">
        <v>88</v>
      </c>
      <c r="C56" s="5" t="s">
        <v>13</v>
      </c>
      <c r="D56" s="53" t="s">
        <v>253</v>
      </c>
    </row>
    <row r="57" spans="1:4" ht="31.5" x14ac:dyDescent="0.25">
      <c r="A57" s="132"/>
      <c r="B57" s="3" t="s">
        <v>169</v>
      </c>
      <c r="C57" s="5" t="s">
        <v>5</v>
      </c>
      <c r="D57" s="28"/>
    </row>
    <row r="58" spans="1:4" ht="31.5" x14ac:dyDescent="0.25">
      <c r="A58" s="132"/>
      <c r="B58" s="3" t="s">
        <v>170</v>
      </c>
      <c r="C58" s="5" t="s">
        <v>5</v>
      </c>
      <c r="D58" s="28" t="s">
        <v>17</v>
      </c>
    </row>
    <row r="59" spans="1:4" x14ac:dyDescent="0.25">
      <c r="A59" s="132"/>
      <c r="B59" s="3" t="s">
        <v>171</v>
      </c>
      <c r="C59" s="5" t="s">
        <v>5</v>
      </c>
      <c r="D59" s="28" t="s">
        <v>225</v>
      </c>
    </row>
    <row r="60" spans="1:4" ht="16.5" thickBot="1" x14ac:dyDescent="0.3">
      <c r="A60" s="133"/>
      <c r="B60" s="51" t="s">
        <v>89</v>
      </c>
      <c r="C60" s="30" t="s">
        <v>5</v>
      </c>
      <c r="D60" s="31" t="s">
        <v>244</v>
      </c>
    </row>
    <row r="61" spans="1:4" x14ac:dyDescent="0.25">
      <c r="A61" s="131">
        <v>9</v>
      </c>
      <c r="B61" s="25" t="s">
        <v>87</v>
      </c>
      <c r="C61" s="26" t="s">
        <v>5</v>
      </c>
      <c r="D61" s="27" t="s">
        <v>217</v>
      </c>
    </row>
    <row r="62" spans="1:4" x14ac:dyDescent="0.25">
      <c r="A62" s="132"/>
      <c r="B62" s="7" t="s">
        <v>59</v>
      </c>
      <c r="C62" s="5" t="s">
        <v>5</v>
      </c>
      <c r="D62" s="28" t="s">
        <v>222</v>
      </c>
    </row>
    <row r="63" spans="1:4" ht="30" x14ac:dyDescent="0.25">
      <c r="A63" s="132"/>
      <c r="B63" s="7" t="s">
        <v>88</v>
      </c>
      <c r="C63" s="5" t="s">
        <v>13</v>
      </c>
      <c r="D63" s="53" t="s">
        <v>253</v>
      </c>
    </row>
    <row r="64" spans="1:4" ht="31.5" x14ac:dyDescent="0.25">
      <c r="A64" s="132"/>
      <c r="B64" s="3" t="s">
        <v>169</v>
      </c>
      <c r="C64" s="5" t="s">
        <v>5</v>
      </c>
      <c r="D64" s="28"/>
    </row>
    <row r="65" spans="1:4" ht="31.5" x14ac:dyDescent="0.25">
      <c r="A65" s="132"/>
      <c r="B65" s="3" t="s">
        <v>170</v>
      </c>
      <c r="C65" s="5" t="s">
        <v>5</v>
      </c>
      <c r="D65" s="28" t="s">
        <v>17</v>
      </c>
    </row>
    <row r="66" spans="1:4" x14ac:dyDescent="0.25">
      <c r="A66" s="132"/>
      <c r="B66" s="3" t="s">
        <v>171</v>
      </c>
      <c r="C66" s="5" t="s">
        <v>5</v>
      </c>
      <c r="D66" s="28" t="s">
        <v>224</v>
      </c>
    </row>
    <row r="67" spans="1:4" ht="16.5" thickBot="1" x14ac:dyDescent="0.3">
      <c r="A67" s="133"/>
      <c r="B67" s="51" t="s">
        <v>89</v>
      </c>
      <c r="C67" s="30" t="s">
        <v>5</v>
      </c>
      <c r="D67" s="31" t="s">
        <v>244</v>
      </c>
    </row>
    <row r="68" spans="1:4" x14ac:dyDescent="0.25">
      <c r="A68" s="131">
        <v>10</v>
      </c>
      <c r="B68" s="25" t="s">
        <v>87</v>
      </c>
      <c r="C68" s="26" t="s">
        <v>5</v>
      </c>
      <c r="D68" s="27" t="s">
        <v>218</v>
      </c>
    </row>
    <row r="69" spans="1:4" x14ac:dyDescent="0.25">
      <c r="A69" s="132"/>
      <c r="B69" s="7" t="s">
        <v>59</v>
      </c>
      <c r="C69" s="5" t="s">
        <v>5</v>
      </c>
      <c r="D69" s="28" t="s">
        <v>223</v>
      </c>
    </row>
    <row r="70" spans="1:4" ht="30" x14ac:dyDescent="0.25">
      <c r="A70" s="132"/>
      <c r="B70" s="7" t="s">
        <v>88</v>
      </c>
      <c r="C70" s="5" t="s">
        <v>13</v>
      </c>
      <c r="D70" s="53" t="s">
        <v>253</v>
      </c>
    </row>
    <row r="71" spans="1:4" ht="31.5" x14ac:dyDescent="0.25">
      <c r="A71" s="132"/>
      <c r="B71" s="3" t="s">
        <v>169</v>
      </c>
      <c r="C71" s="5" t="s">
        <v>5</v>
      </c>
      <c r="D71" s="28"/>
    </row>
    <row r="72" spans="1:4" ht="31.5" x14ac:dyDescent="0.25">
      <c r="A72" s="132"/>
      <c r="B72" s="3" t="s">
        <v>170</v>
      </c>
      <c r="C72" s="5" t="s">
        <v>5</v>
      </c>
      <c r="D72" s="28" t="s">
        <v>17</v>
      </c>
    </row>
    <row r="73" spans="1:4" x14ac:dyDescent="0.25">
      <c r="A73" s="132"/>
      <c r="B73" s="3" t="s">
        <v>171</v>
      </c>
      <c r="C73" s="5" t="s">
        <v>5</v>
      </c>
      <c r="D73" s="28" t="s">
        <v>224</v>
      </c>
    </row>
    <row r="74" spans="1:4" ht="16.5" thickBot="1" x14ac:dyDescent="0.3">
      <c r="A74" s="133"/>
      <c r="B74" s="51" t="s">
        <v>89</v>
      </c>
      <c r="C74" s="30" t="s">
        <v>5</v>
      </c>
      <c r="D74" s="31" t="s">
        <v>244</v>
      </c>
    </row>
    <row r="75" spans="1:4" ht="17.25" customHeight="1" x14ac:dyDescent="0.25">
      <c r="A75" s="131">
        <v>11</v>
      </c>
      <c r="B75" s="25" t="s">
        <v>87</v>
      </c>
      <c r="C75" s="26" t="s">
        <v>5</v>
      </c>
      <c r="D75" s="27" t="s">
        <v>242</v>
      </c>
    </row>
    <row r="76" spans="1:4" x14ac:dyDescent="0.25">
      <c r="A76" s="132"/>
      <c r="B76" s="7" t="s">
        <v>59</v>
      </c>
      <c r="C76" s="5" t="s">
        <v>5</v>
      </c>
      <c r="D76" s="28"/>
    </row>
    <row r="77" spans="1:4" ht="30" x14ac:dyDescent="0.25">
      <c r="A77" s="132"/>
      <c r="B77" s="7" t="s">
        <v>88</v>
      </c>
      <c r="C77" s="5" t="s">
        <v>13</v>
      </c>
      <c r="D77" s="53" t="s">
        <v>253</v>
      </c>
    </row>
    <row r="78" spans="1:4" ht="31.5" x14ac:dyDescent="0.25">
      <c r="A78" s="132"/>
      <c r="B78" s="3" t="s">
        <v>169</v>
      </c>
      <c r="C78" s="5" t="s">
        <v>5</v>
      </c>
      <c r="D78" s="28"/>
    </row>
    <row r="79" spans="1:4" ht="31.5" x14ac:dyDescent="0.25">
      <c r="A79" s="132"/>
      <c r="B79" s="3" t="s">
        <v>170</v>
      </c>
      <c r="C79" s="5" t="s">
        <v>5</v>
      </c>
      <c r="D79" s="28" t="s">
        <v>17</v>
      </c>
    </row>
    <row r="80" spans="1:4" x14ac:dyDescent="0.25">
      <c r="A80" s="132"/>
      <c r="B80" s="3" t="s">
        <v>171</v>
      </c>
      <c r="C80" s="5" t="s">
        <v>5</v>
      </c>
      <c r="D80" s="28" t="s">
        <v>243</v>
      </c>
    </row>
    <row r="81" spans="1:4" ht="16.5" thickBot="1" x14ac:dyDescent="0.3">
      <c r="A81" s="133"/>
      <c r="B81" s="51" t="s">
        <v>89</v>
      </c>
      <c r="C81" s="30" t="s">
        <v>5</v>
      </c>
      <c r="D81" s="31" t="s">
        <v>244</v>
      </c>
    </row>
    <row r="82" spans="1:4" ht="31.5" x14ac:dyDescent="0.25">
      <c r="A82" s="131">
        <v>12</v>
      </c>
      <c r="B82" s="25" t="s">
        <v>87</v>
      </c>
      <c r="C82" s="26" t="s">
        <v>5</v>
      </c>
      <c r="D82" s="27" t="s">
        <v>245</v>
      </c>
    </row>
    <row r="83" spans="1:4" x14ac:dyDescent="0.25">
      <c r="A83" s="132"/>
      <c r="B83" s="7" t="s">
        <v>59</v>
      </c>
      <c r="C83" s="5" t="s">
        <v>5</v>
      </c>
      <c r="D83" s="28" t="s">
        <v>247</v>
      </c>
    </row>
    <row r="84" spans="1:4" x14ac:dyDescent="0.25">
      <c r="A84" s="132"/>
      <c r="B84" s="7" t="s">
        <v>88</v>
      </c>
      <c r="C84" s="5" t="s">
        <v>13</v>
      </c>
      <c r="D84" s="28">
        <v>600</v>
      </c>
    </row>
    <row r="85" spans="1:4" ht="31.5" x14ac:dyDescent="0.25">
      <c r="A85" s="132"/>
      <c r="B85" s="3" t="s">
        <v>169</v>
      </c>
      <c r="C85" s="5" t="s">
        <v>5</v>
      </c>
      <c r="D85" s="42">
        <v>41275</v>
      </c>
    </row>
    <row r="86" spans="1:4" ht="31.5" x14ac:dyDescent="0.25">
      <c r="A86" s="132"/>
      <c r="B86" s="3" t="s">
        <v>170</v>
      </c>
      <c r="C86" s="5" t="s">
        <v>5</v>
      </c>
      <c r="D86" s="28" t="s">
        <v>17</v>
      </c>
    </row>
    <row r="87" spans="1:4" x14ac:dyDescent="0.25">
      <c r="A87" s="132"/>
      <c r="B87" s="3" t="s">
        <v>171</v>
      </c>
      <c r="C87" s="5" t="s">
        <v>5</v>
      </c>
      <c r="D87" s="28" t="s">
        <v>246</v>
      </c>
    </row>
    <row r="88" spans="1:4" ht="16.5" thickBot="1" x14ac:dyDescent="0.3">
      <c r="A88" s="133"/>
      <c r="B88" s="51" t="s">
        <v>89</v>
      </c>
      <c r="C88" s="30" t="s">
        <v>5</v>
      </c>
      <c r="D88" s="31" t="s">
        <v>244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6" t="s">
        <v>99</v>
      </c>
      <c r="B1" s="126"/>
      <c r="C1" s="126"/>
      <c r="D1" s="126"/>
    </row>
    <row r="2" spans="1:4" ht="26.25" x14ac:dyDescent="0.4">
      <c r="B2" s="137" t="s">
        <v>282</v>
      </c>
      <c r="C2" s="137"/>
      <c r="D2" s="13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226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227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221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228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229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263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172</v>
      </c>
      <c r="C13" s="5" t="s">
        <v>5</v>
      </c>
      <c r="D13" s="28" t="s">
        <v>230</v>
      </c>
    </row>
    <row r="14" spans="1:4" s="6" customFormat="1" ht="33" customHeight="1" x14ac:dyDescent="0.25">
      <c r="A14" s="40"/>
      <c r="B14" s="7" t="s">
        <v>173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34" t="s">
        <v>98</v>
      </c>
      <c r="B15" s="135"/>
      <c r="C15" s="135"/>
      <c r="D15" s="136"/>
    </row>
    <row r="16" spans="1:4" s="6" customFormat="1" ht="161.25" customHeight="1" thickBot="1" x14ac:dyDescent="0.3">
      <c r="A16" s="43"/>
      <c r="B16" s="44" t="s">
        <v>98</v>
      </c>
      <c r="C16" s="30" t="s">
        <v>5</v>
      </c>
      <c r="D16" s="31" t="s">
        <v>264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231</v>
      </c>
    </row>
    <row r="19" spans="1:4" ht="31.5" x14ac:dyDescent="0.25">
      <c r="A19" s="40"/>
      <c r="B19" s="7" t="s">
        <v>92</v>
      </c>
      <c r="C19" s="5" t="s">
        <v>5</v>
      </c>
      <c r="D19" s="28" t="s">
        <v>227</v>
      </c>
    </row>
    <row r="20" spans="1:4" x14ac:dyDescent="0.25">
      <c r="A20" s="40"/>
      <c r="B20" s="3" t="s">
        <v>59</v>
      </c>
      <c r="C20" s="5" t="s">
        <v>5</v>
      </c>
      <c r="D20" s="28" t="s">
        <v>221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239</v>
      </c>
    </row>
    <row r="23" spans="1:4" ht="31.5" x14ac:dyDescent="0.25">
      <c r="A23" s="40"/>
      <c r="B23" s="3" t="s">
        <v>95</v>
      </c>
      <c r="C23" s="5" t="s">
        <v>5</v>
      </c>
      <c r="D23" s="41" t="s">
        <v>233</v>
      </c>
    </row>
    <row r="24" spans="1:4" ht="63" x14ac:dyDescent="0.25">
      <c r="A24" s="40"/>
      <c r="B24" s="3" t="s">
        <v>96</v>
      </c>
      <c r="C24" s="5" t="s">
        <v>5</v>
      </c>
      <c r="D24" s="28" t="s">
        <v>265</v>
      </c>
    </row>
    <row r="25" spans="1:4" x14ac:dyDescent="0.25">
      <c r="A25" s="40"/>
      <c r="B25" s="7" t="s">
        <v>97</v>
      </c>
      <c r="C25" s="5" t="s">
        <v>5</v>
      </c>
      <c r="D25" s="42" t="s">
        <v>266</v>
      </c>
    </row>
    <row r="26" spans="1:4" ht="31.5" x14ac:dyDescent="0.25">
      <c r="A26" s="40"/>
      <c r="B26" s="52" t="s">
        <v>172</v>
      </c>
      <c r="C26" s="5" t="s">
        <v>5</v>
      </c>
      <c r="D26" s="28" t="s">
        <v>248</v>
      </c>
    </row>
    <row r="27" spans="1:4" ht="31.5" x14ac:dyDescent="0.25">
      <c r="A27" s="40"/>
      <c r="B27" s="7" t="s">
        <v>173</v>
      </c>
      <c r="C27" s="5" t="s">
        <v>5</v>
      </c>
      <c r="D27" s="28">
        <v>2.8000000000000001E-2</v>
      </c>
    </row>
    <row r="28" spans="1:4" ht="15.75" customHeight="1" x14ac:dyDescent="0.25">
      <c r="A28" s="134" t="s">
        <v>98</v>
      </c>
      <c r="B28" s="135"/>
      <c r="C28" s="135"/>
      <c r="D28" s="136"/>
    </row>
    <row r="29" spans="1:4" ht="79.5" thickBot="1" x14ac:dyDescent="0.3">
      <c r="A29" s="43"/>
      <c r="B29" s="44" t="s">
        <v>98</v>
      </c>
      <c r="C29" s="30" t="s">
        <v>5</v>
      </c>
      <c r="D29" s="31" t="s">
        <v>264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234</v>
      </c>
    </row>
    <row r="32" spans="1:4" ht="31.5" x14ac:dyDescent="0.25">
      <c r="A32" s="40"/>
      <c r="B32" s="7" t="s">
        <v>92</v>
      </c>
      <c r="C32" s="5" t="s">
        <v>5</v>
      </c>
      <c r="D32" s="28" t="s">
        <v>227</v>
      </c>
    </row>
    <row r="33" spans="1:4" x14ac:dyDescent="0.25">
      <c r="A33" s="40"/>
      <c r="B33" s="3" t="s">
        <v>59</v>
      </c>
      <c r="C33" s="5" t="s">
        <v>5</v>
      </c>
      <c r="D33" s="28" t="s">
        <v>235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239</v>
      </c>
    </row>
    <row r="36" spans="1:4" ht="31.5" x14ac:dyDescent="0.25">
      <c r="A36" s="40"/>
      <c r="B36" s="3" t="s">
        <v>95</v>
      </c>
      <c r="C36" s="5" t="s">
        <v>5</v>
      </c>
      <c r="D36" s="41" t="s">
        <v>233</v>
      </c>
    </row>
    <row r="37" spans="1:4" ht="63" x14ac:dyDescent="0.25">
      <c r="A37" s="40"/>
      <c r="B37" s="3" t="s">
        <v>96</v>
      </c>
      <c r="C37" s="5" t="s">
        <v>5</v>
      </c>
      <c r="D37" s="28" t="s">
        <v>267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172</v>
      </c>
      <c r="C39" s="5" t="s">
        <v>5</v>
      </c>
      <c r="D39" s="28">
        <v>2.7E-2</v>
      </c>
    </row>
    <row r="40" spans="1:4" ht="31.5" x14ac:dyDescent="0.25">
      <c r="A40" s="40"/>
      <c r="B40" s="52" t="s">
        <v>173</v>
      </c>
      <c r="C40" s="5" t="s">
        <v>5</v>
      </c>
      <c r="D40" s="56">
        <v>2.8000000000000001E-2</v>
      </c>
    </row>
    <row r="41" spans="1:4" ht="15.75" customHeight="1" x14ac:dyDescent="0.25">
      <c r="A41" s="134" t="s">
        <v>98</v>
      </c>
      <c r="B41" s="135"/>
      <c r="C41" s="135"/>
      <c r="D41" s="136"/>
    </row>
    <row r="42" spans="1:4" ht="79.5" thickBot="1" x14ac:dyDescent="0.3">
      <c r="A42" s="43"/>
      <c r="B42" s="44" t="s">
        <v>98</v>
      </c>
      <c r="C42" s="30" t="s">
        <v>5</v>
      </c>
      <c r="D42" s="31" t="s">
        <v>264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236</v>
      </c>
    </row>
    <row r="45" spans="1:4" ht="31.5" x14ac:dyDescent="0.25">
      <c r="A45" s="40"/>
      <c r="B45" s="7" t="s">
        <v>92</v>
      </c>
      <c r="C45" s="5" t="s">
        <v>5</v>
      </c>
      <c r="D45" s="28" t="s">
        <v>227</v>
      </c>
    </row>
    <row r="46" spans="1:4" x14ac:dyDescent="0.25">
      <c r="A46" s="40"/>
      <c r="B46" s="3" t="s">
        <v>59</v>
      </c>
      <c r="C46" s="5" t="s">
        <v>5</v>
      </c>
      <c r="D46" s="28" t="s">
        <v>221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228</v>
      </c>
    </row>
    <row r="49" spans="1:4" ht="31.5" x14ac:dyDescent="0.25">
      <c r="A49" s="40"/>
      <c r="B49" s="3" t="s">
        <v>95</v>
      </c>
      <c r="C49" s="5" t="s">
        <v>5</v>
      </c>
      <c r="D49" s="41" t="s">
        <v>229</v>
      </c>
    </row>
    <row r="50" spans="1:4" ht="78.75" x14ac:dyDescent="0.25">
      <c r="A50" s="40"/>
      <c r="B50" s="3" t="s">
        <v>96</v>
      </c>
      <c r="C50" s="5" t="s">
        <v>5</v>
      </c>
      <c r="D50" s="28" t="s">
        <v>268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172</v>
      </c>
      <c r="C52" s="5" t="s">
        <v>5</v>
      </c>
      <c r="D52" s="28">
        <v>9.31</v>
      </c>
    </row>
    <row r="53" spans="1:4" ht="31.5" x14ac:dyDescent="0.25">
      <c r="A53" s="40"/>
      <c r="B53" s="7" t="s">
        <v>173</v>
      </c>
      <c r="C53" s="5" t="s">
        <v>5</v>
      </c>
      <c r="D53" s="28">
        <v>0</v>
      </c>
    </row>
    <row r="54" spans="1:4" ht="15.75" customHeight="1" x14ac:dyDescent="0.25">
      <c r="A54" s="134" t="s">
        <v>98</v>
      </c>
      <c r="B54" s="135"/>
      <c r="C54" s="135"/>
      <c r="D54" s="136"/>
    </row>
    <row r="55" spans="1:4" ht="79.5" thickBot="1" x14ac:dyDescent="0.3">
      <c r="A55" s="43"/>
      <c r="B55" s="44" t="s">
        <v>98</v>
      </c>
      <c r="C55" s="30" t="s">
        <v>5</v>
      </c>
      <c r="D55" s="31" t="s">
        <v>264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266</v>
      </c>
    </row>
    <row r="57" spans="1:4" x14ac:dyDescent="0.25">
      <c r="A57" s="40"/>
      <c r="B57" s="7" t="s">
        <v>91</v>
      </c>
      <c r="C57" s="5" t="s">
        <v>5</v>
      </c>
      <c r="D57" s="28" t="s">
        <v>237</v>
      </c>
    </row>
    <row r="58" spans="1:4" ht="31.5" x14ac:dyDescent="0.25">
      <c r="A58" s="40"/>
      <c r="B58" s="7" t="s">
        <v>92</v>
      </c>
      <c r="C58" s="5" t="s">
        <v>5</v>
      </c>
      <c r="D58" s="28" t="s">
        <v>227</v>
      </c>
    </row>
    <row r="59" spans="1:4" x14ac:dyDescent="0.25">
      <c r="A59" s="40"/>
      <c r="B59" s="3" t="s">
        <v>59</v>
      </c>
      <c r="C59" s="5" t="s">
        <v>5</v>
      </c>
      <c r="D59" s="28" t="s">
        <v>238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232</v>
      </c>
    </row>
    <row r="62" spans="1:4" ht="31.5" x14ac:dyDescent="0.25">
      <c r="A62" s="40"/>
      <c r="B62" s="3" t="s">
        <v>95</v>
      </c>
      <c r="C62" s="5" t="s">
        <v>5</v>
      </c>
      <c r="D62" s="41" t="s">
        <v>229</v>
      </c>
    </row>
    <row r="63" spans="1:4" ht="63" x14ac:dyDescent="0.25">
      <c r="A63" s="40"/>
      <c r="B63" s="3" t="s">
        <v>96</v>
      </c>
      <c r="C63" s="5" t="s">
        <v>5</v>
      </c>
      <c r="D63" s="28" t="s">
        <v>269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172</v>
      </c>
      <c r="C65" s="5" t="s">
        <v>5</v>
      </c>
      <c r="D65" s="28" t="s">
        <v>258</v>
      </c>
    </row>
    <row r="66" spans="1:4" ht="76.5" x14ac:dyDescent="0.25">
      <c r="A66" s="40"/>
      <c r="B66" s="7" t="s">
        <v>173</v>
      </c>
      <c r="C66" s="5" t="s">
        <v>5</v>
      </c>
      <c r="D66" s="56" t="s">
        <v>259</v>
      </c>
    </row>
    <row r="67" spans="1:4" ht="15.75" customHeight="1" x14ac:dyDescent="0.25">
      <c r="A67" s="134" t="s">
        <v>98</v>
      </c>
      <c r="B67" s="135"/>
      <c r="C67" s="135"/>
      <c r="D67" s="136"/>
    </row>
    <row r="68" spans="1:4" ht="79.5" thickBot="1" x14ac:dyDescent="0.3">
      <c r="A68" s="43"/>
      <c r="B68" s="44" t="s">
        <v>98</v>
      </c>
      <c r="C68" s="30" t="s">
        <v>5</v>
      </c>
      <c r="D68" s="31" t="s">
        <v>264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7" workbookViewId="0">
      <selection activeCell="B25" sqref="B2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8" t="s">
        <v>103</v>
      </c>
      <c r="B1" s="138"/>
      <c r="C1" s="138"/>
      <c r="D1" s="13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174</v>
      </c>
      <c r="C5" s="5" t="s">
        <v>5</v>
      </c>
      <c r="D5" s="5" t="s">
        <v>249</v>
      </c>
    </row>
    <row r="6" spans="1:4" s="6" customFormat="1" ht="20.100000000000001" customHeight="1" x14ac:dyDescent="0.25">
      <c r="A6" s="4" t="s">
        <v>10</v>
      </c>
      <c r="B6" s="7" t="s">
        <v>175</v>
      </c>
      <c r="C6" s="5" t="s">
        <v>5</v>
      </c>
      <c r="D6" s="5" t="s">
        <v>249</v>
      </c>
    </row>
    <row r="7" spans="1:4" s="6" customFormat="1" ht="47.25" x14ac:dyDescent="0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 thickBot="1" x14ac:dyDescent="0.3">
      <c r="A8" s="130" t="s">
        <v>177</v>
      </c>
      <c r="B8" s="130"/>
      <c r="C8" s="130"/>
      <c r="D8" s="130"/>
    </row>
    <row r="9" spans="1:4" s="6" customFormat="1" ht="37.5" customHeight="1" x14ac:dyDescent="0.25">
      <c r="A9" s="131">
        <v>1</v>
      </c>
      <c r="B9" s="54" t="s">
        <v>178</v>
      </c>
      <c r="C9" s="26" t="s">
        <v>5</v>
      </c>
      <c r="D9" s="27" t="s">
        <v>250</v>
      </c>
    </row>
    <row r="10" spans="1:4" s="6" customFormat="1" ht="20.100000000000001" customHeight="1" x14ac:dyDescent="0.25">
      <c r="A10" s="132"/>
      <c r="B10" s="7" t="s">
        <v>179</v>
      </c>
      <c r="C10" s="5" t="s">
        <v>5</v>
      </c>
      <c r="D10" s="28">
        <v>3812064211</v>
      </c>
    </row>
    <row r="11" spans="1:4" s="6" customFormat="1" ht="40.5" customHeight="1" x14ac:dyDescent="0.25">
      <c r="A11" s="132"/>
      <c r="B11" s="7" t="s">
        <v>100</v>
      </c>
      <c r="C11" s="5" t="s">
        <v>5</v>
      </c>
      <c r="D11" s="28" t="s">
        <v>251</v>
      </c>
    </row>
    <row r="12" spans="1:4" s="6" customFormat="1" ht="20.100000000000001" customHeight="1" x14ac:dyDescent="0.25">
      <c r="A12" s="132"/>
      <c r="B12" s="7" t="s">
        <v>101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133"/>
      <c r="B13" s="44" t="s">
        <v>102</v>
      </c>
      <c r="C13" s="30" t="s">
        <v>13</v>
      </c>
      <c r="D13" s="31">
        <v>400</v>
      </c>
    </row>
    <row r="14" spans="1:4" x14ac:dyDescent="0.25">
      <c r="A14" s="131">
        <v>2</v>
      </c>
      <c r="B14" s="54" t="s">
        <v>178</v>
      </c>
      <c r="C14" s="26" t="s">
        <v>5</v>
      </c>
      <c r="D14" s="27" t="s">
        <v>256</v>
      </c>
    </row>
    <row r="15" spans="1:4" x14ac:dyDescent="0.25">
      <c r="A15" s="132"/>
      <c r="B15" s="7" t="s">
        <v>179</v>
      </c>
      <c r="C15" s="5" t="s">
        <v>5</v>
      </c>
      <c r="D15" s="28">
        <v>7713076301</v>
      </c>
    </row>
    <row r="16" spans="1:4" x14ac:dyDescent="0.25">
      <c r="A16" s="132"/>
      <c r="B16" s="7" t="s">
        <v>100</v>
      </c>
      <c r="C16" s="5" t="s">
        <v>5</v>
      </c>
      <c r="D16" s="28" t="s">
        <v>257</v>
      </c>
    </row>
    <row r="17" spans="1:4" x14ac:dyDescent="0.25">
      <c r="A17" s="132"/>
      <c r="B17" s="7" t="s">
        <v>101</v>
      </c>
      <c r="C17" s="5" t="s">
        <v>5</v>
      </c>
      <c r="D17" s="20">
        <v>42309</v>
      </c>
    </row>
    <row r="18" spans="1:4" ht="16.5" thickBot="1" x14ac:dyDescent="0.3">
      <c r="A18" s="133"/>
      <c r="B18" s="44" t="s">
        <v>102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8" t="s">
        <v>108</v>
      </c>
      <c r="B1" s="128"/>
      <c r="C1" s="128"/>
      <c r="D1" s="12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9" t="s">
        <v>104</v>
      </c>
      <c r="B5" s="129"/>
      <c r="C5" s="129"/>
      <c r="D5" s="129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9" t="s">
        <v>240</v>
      </c>
      <c r="C10" s="139"/>
      <c r="D10" s="13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28" t="s">
        <v>111</v>
      </c>
      <c r="B1" s="128"/>
      <c r="C1" s="128"/>
      <c r="D1" s="12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7" t="s">
        <v>270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21" t="s">
        <v>183</v>
      </c>
    </row>
    <row r="8" spans="1:8" x14ac:dyDescent="0.25">
      <c r="H8" s="1" t="s">
        <v>252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7"/>
  <sheetViews>
    <sheetView tabSelected="1" topLeftCell="A47" zoomScale="115" zoomScaleNormal="115" zoomScaleSheetLayoutView="130" workbookViewId="0">
      <selection activeCell="B52" sqref="B52"/>
    </sheetView>
  </sheetViews>
  <sheetFormatPr defaultRowHeight="15.75" x14ac:dyDescent="0.25"/>
  <cols>
    <col min="1" max="1" width="7.28515625" style="120" customWidth="1"/>
    <col min="2" max="2" width="50.42578125" style="16" customWidth="1"/>
    <col min="3" max="3" width="13.5703125" style="85" customWidth="1"/>
    <col min="4" max="4" width="19.2851562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140" t="s">
        <v>281</v>
      </c>
      <c r="E1" s="140"/>
      <c r="F1" s="71"/>
      <c r="G1" s="71"/>
      <c r="H1" s="71"/>
    </row>
    <row r="2" spans="1:8" ht="30.75" customHeight="1" x14ac:dyDescent="0.3">
      <c r="B2" s="57"/>
      <c r="C2" s="86"/>
      <c r="D2" s="140"/>
      <c r="E2" s="140"/>
      <c r="F2" s="71"/>
      <c r="G2" s="71"/>
      <c r="H2" s="71"/>
    </row>
    <row r="3" spans="1:8" ht="37.5" customHeight="1" x14ac:dyDescent="0.3">
      <c r="B3" s="58"/>
      <c r="C3" s="87"/>
      <c r="D3" s="140"/>
      <c r="E3" s="140"/>
      <c r="F3" s="71"/>
      <c r="G3" s="71"/>
      <c r="H3" s="71"/>
    </row>
    <row r="4" spans="1:8" ht="45.75" customHeight="1" x14ac:dyDescent="0.25">
      <c r="A4" s="141" t="s">
        <v>302</v>
      </c>
      <c r="B4" s="141"/>
      <c r="C4" s="141"/>
      <c r="D4" s="141"/>
      <c r="E4" s="141"/>
      <c r="F4" s="72"/>
    </row>
    <row r="6" spans="1:8" x14ac:dyDescent="0.25">
      <c r="A6" s="121" t="s">
        <v>0</v>
      </c>
      <c r="B6" s="17" t="s">
        <v>1</v>
      </c>
      <c r="C6" s="88" t="s">
        <v>2</v>
      </c>
      <c r="D6" s="2" t="s">
        <v>3</v>
      </c>
      <c r="E6" s="75"/>
    </row>
    <row r="7" spans="1:8" x14ac:dyDescent="0.25">
      <c r="A7" s="122">
        <v>1</v>
      </c>
      <c r="B7" s="18" t="s">
        <v>4</v>
      </c>
      <c r="C7" s="49" t="s">
        <v>5</v>
      </c>
      <c r="D7" s="20">
        <v>45016</v>
      </c>
      <c r="E7" s="76"/>
      <c r="F7" s="6"/>
      <c r="G7" s="6"/>
      <c r="H7" s="6"/>
    </row>
    <row r="8" spans="1:8" x14ac:dyDescent="0.25">
      <c r="A8" s="122">
        <v>2</v>
      </c>
      <c r="B8" s="18" t="s">
        <v>112</v>
      </c>
      <c r="C8" s="49" t="s">
        <v>5</v>
      </c>
      <c r="D8" s="48">
        <v>44743</v>
      </c>
      <c r="E8" s="77"/>
      <c r="F8" s="6"/>
      <c r="G8" s="6"/>
      <c r="H8" s="6"/>
    </row>
    <row r="9" spans="1:8" x14ac:dyDescent="0.25">
      <c r="A9" s="122">
        <v>3</v>
      </c>
      <c r="B9" s="18" t="s">
        <v>113</v>
      </c>
      <c r="C9" s="49" t="s">
        <v>5</v>
      </c>
      <c r="D9" s="48">
        <v>44926</v>
      </c>
      <c r="E9" s="77"/>
      <c r="F9" s="6"/>
      <c r="G9" s="6"/>
      <c r="H9" s="6"/>
    </row>
    <row r="10" spans="1:8" ht="31.5" x14ac:dyDescent="0.25">
      <c r="A10" s="122">
        <v>4</v>
      </c>
      <c r="B10" s="19" t="s">
        <v>114</v>
      </c>
      <c r="C10" s="49" t="s">
        <v>13</v>
      </c>
      <c r="D10" s="5"/>
      <c r="E10" s="78"/>
      <c r="F10" s="6"/>
      <c r="G10" s="6"/>
      <c r="H10" s="6"/>
    </row>
    <row r="11" spans="1:8" x14ac:dyDescent="0.25">
      <c r="A11" s="122">
        <v>5</v>
      </c>
      <c r="B11" s="9" t="s">
        <v>120</v>
      </c>
      <c r="C11" s="49" t="s">
        <v>13</v>
      </c>
      <c r="D11" s="49">
        <v>0</v>
      </c>
      <c r="E11" s="78"/>
      <c r="F11" s="6"/>
      <c r="G11" s="6"/>
      <c r="H11" s="6"/>
    </row>
    <row r="12" spans="1:8" x14ac:dyDescent="0.25">
      <c r="A12" s="122">
        <v>6</v>
      </c>
      <c r="B12" s="9" t="s">
        <v>121</v>
      </c>
      <c r="C12" s="49" t="s">
        <v>13</v>
      </c>
      <c r="D12" s="49">
        <v>0</v>
      </c>
      <c r="E12" s="79"/>
      <c r="F12" s="6"/>
      <c r="G12" s="6"/>
      <c r="H12" s="6"/>
    </row>
    <row r="13" spans="1:8" ht="34.5" customHeight="1" x14ac:dyDescent="0.25">
      <c r="A13" s="122">
        <v>7</v>
      </c>
      <c r="B13" s="113" t="s">
        <v>180</v>
      </c>
      <c r="C13" s="114" t="s">
        <v>13</v>
      </c>
      <c r="D13" s="114">
        <f>D14+D15</f>
        <v>543948.52</v>
      </c>
      <c r="E13" s="79"/>
      <c r="F13" s="6"/>
      <c r="G13" s="6"/>
      <c r="H13" s="6"/>
    </row>
    <row r="14" spans="1:8" x14ac:dyDescent="0.25">
      <c r="A14" s="122">
        <v>8</v>
      </c>
      <c r="B14" s="9" t="s">
        <v>122</v>
      </c>
      <c r="C14" s="49" t="s">
        <v>13</v>
      </c>
      <c r="D14" s="59">
        <f>594723.25/9*6</f>
        <v>396482.16666666663</v>
      </c>
      <c r="E14" s="79"/>
      <c r="F14" s="6"/>
      <c r="G14" s="6"/>
      <c r="H14" s="6"/>
    </row>
    <row r="15" spans="1:8" x14ac:dyDescent="0.25">
      <c r="A15" s="122">
        <v>9</v>
      </c>
      <c r="B15" s="9" t="s">
        <v>123</v>
      </c>
      <c r="C15" s="49" t="s">
        <v>13</v>
      </c>
      <c r="D15" s="59">
        <f>221199.53/9*6</f>
        <v>147466.35333333333</v>
      </c>
      <c r="E15" s="79"/>
      <c r="F15" s="6"/>
      <c r="G15" s="6"/>
      <c r="H15" s="6"/>
    </row>
    <row r="16" spans="1:8" x14ac:dyDescent="0.25">
      <c r="A16" s="122">
        <v>10</v>
      </c>
      <c r="B16" s="113" t="s">
        <v>115</v>
      </c>
      <c r="C16" s="114" t="s">
        <v>13</v>
      </c>
      <c r="D16" s="114"/>
      <c r="E16" s="79"/>
      <c r="F16" s="6"/>
      <c r="G16" s="6"/>
      <c r="H16" s="70"/>
    </row>
    <row r="17" spans="1:8" x14ac:dyDescent="0.25">
      <c r="A17" s="122">
        <v>11</v>
      </c>
      <c r="B17" s="9" t="s">
        <v>181</v>
      </c>
      <c r="C17" s="49" t="s">
        <v>13</v>
      </c>
      <c r="D17" s="5">
        <f>D18+D19</f>
        <v>290650.03133333335</v>
      </c>
      <c r="E17" s="78"/>
      <c r="F17" s="6"/>
      <c r="G17" s="6"/>
      <c r="H17" s="6"/>
    </row>
    <row r="18" spans="1:8" x14ac:dyDescent="0.25">
      <c r="A18" s="122">
        <v>12</v>
      </c>
      <c r="B18" s="9" t="s">
        <v>271</v>
      </c>
      <c r="C18" s="49"/>
      <c r="D18" s="73">
        <v>213571.80466666666</v>
      </c>
      <c r="E18" s="80"/>
      <c r="F18" s="6"/>
      <c r="G18" s="6"/>
      <c r="H18" s="6"/>
    </row>
    <row r="19" spans="1:8" x14ac:dyDescent="0.25">
      <c r="A19" s="122">
        <v>13</v>
      </c>
      <c r="B19" s="9" t="s">
        <v>272</v>
      </c>
      <c r="C19" s="49"/>
      <c r="D19" s="73">
        <v>77078.226666666669</v>
      </c>
      <c r="E19" s="80"/>
      <c r="F19" s="6"/>
      <c r="G19" s="6"/>
      <c r="H19" s="6"/>
    </row>
    <row r="20" spans="1:8" x14ac:dyDescent="0.25">
      <c r="A20" s="122">
        <v>14</v>
      </c>
      <c r="B20" s="9" t="s">
        <v>182</v>
      </c>
      <c r="C20" s="49" t="s">
        <v>13</v>
      </c>
      <c r="D20" s="5">
        <v>0</v>
      </c>
      <c r="E20" s="78"/>
      <c r="F20" s="6"/>
      <c r="G20" s="6"/>
      <c r="H20" s="6"/>
    </row>
    <row r="21" spans="1:8" x14ac:dyDescent="0.25">
      <c r="A21" s="122">
        <v>15</v>
      </c>
      <c r="B21" s="9" t="s">
        <v>124</v>
      </c>
      <c r="C21" s="49" t="s">
        <v>13</v>
      </c>
      <c r="D21" s="5">
        <v>0</v>
      </c>
      <c r="E21" s="78"/>
      <c r="F21" s="6"/>
      <c r="G21" s="6"/>
      <c r="H21" s="6"/>
    </row>
    <row r="22" spans="1:8" x14ac:dyDescent="0.25">
      <c r="A22" s="122">
        <v>16</v>
      </c>
      <c r="B22" s="9" t="s">
        <v>125</v>
      </c>
      <c r="C22" s="49" t="s">
        <v>13</v>
      </c>
      <c r="D22" s="5">
        <v>0</v>
      </c>
      <c r="E22" s="78"/>
      <c r="F22" s="6"/>
      <c r="G22" s="6"/>
      <c r="H22" s="6"/>
    </row>
    <row r="23" spans="1:8" x14ac:dyDescent="0.25">
      <c r="A23" s="122">
        <v>17</v>
      </c>
      <c r="B23" s="60" t="s">
        <v>116</v>
      </c>
      <c r="C23" s="59" t="s">
        <v>13</v>
      </c>
      <c r="D23" s="59">
        <f>D17</f>
        <v>290650.03133333335</v>
      </c>
      <c r="E23" s="79"/>
      <c r="F23" s="6"/>
      <c r="G23" s="6"/>
      <c r="H23" s="6"/>
    </row>
    <row r="24" spans="1:8" ht="31.5" x14ac:dyDescent="0.25">
      <c r="A24" s="122">
        <v>18</v>
      </c>
      <c r="B24" s="19" t="s">
        <v>117</v>
      </c>
      <c r="C24" s="49" t="s">
        <v>13</v>
      </c>
      <c r="D24" s="49"/>
      <c r="E24" s="79"/>
      <c r="F24" s="6"/>
      <c r="G24" s="6"/>
      <c r="H24" s="6"/>
    </row>
    <row r="25" spans="1:8" x14ac:dyDescent="0.25">
      <c r="A25" s="122">
        <v>19</v>
      </c>
      <c r="B25" s="9" t="s">
        <v>118</v>
      </c>
      <c r="C25" s="49" t="s">
        <v>13</v>
      </c>
      <c r="D25" s="5">
        <v>0</v>
      </c>
      <c r="E25" s="78"/>
      <c r="F25" s="6"/>
      <c r="G25" s="6"/>
      <c r="H25" s="6"/>
    </row>
    <row r="26" spans="1:8" x14ac:dyDescent="0.25">
      <c r="A26" s="122">
        <v>20</v>
      </c>
      <c r="B26" s="9" t="s">
        <v>119</v>
      </c>
      <c r="C26" s="49" t="s">
        <v>13</v>
      </c>
      <c r="D26" s="49">
        <f>D13-D17</f>
        <v>253298.48866666667</v>
      </c>
      <c r="E26" s="79"/>
      <c r="F26" s="6"/>
      <c r="G26" s="6"/>
      <c r="H26" s="6"/>
    </row>
    <row r="27" spans="1:8" ht="15.75" customHeight="1" x14ac:dyDescent="0.25">
      <c r="A27" s="142"/>
      <c r="B27" s="142"/>
      <c r="C27" s="142"/>
      <c r="D27" s="142"/>
      <c r="E27" s="143"/>
      <c r="F27" s="84"/>
      <c r="G27" s="6"/>
      <c r="H27" s="6"/>
    </row>
    <row r="28" spans="1:8" ht="21" customHeight="1" x14ac:dyDescent="0.25">
      <c r="A28" s="123"/>
      <c r="B28" s="81" t="s">
        <v>284</v>
      </c>
      <c r="C28" s="89"/>
      <c r="D28" s="82"/>
      <c r="E28" s="83"/>
      <c r="F28" s="6"/>
      <c r="G28" s="6"/>
      <c r="H28" s="6"/>
    </row>
    <row r="29" spans="1:8" ht="27.75" customHeight="1" x14ac:dyDescent="0.25">
      <c r="A29" s="145" t="s">
        <v>285</v>
      </c>
      <c r="B29" s="145"/>
      <c r="C29" s="145"/>
      <c r="D29" s="145"/>
      <c r="E29" s="146"/>
      <c r="F29" s="6"/>
      <c r="G29" s="6"/>
      <c r="H29" s="6"/>
    </row>
    <row r="30" spans="1:8" ht="69" customHeight="1" x14ac:dyDescent="0.25">
      <c r="A30" s="112"/>
      <c r="B30" s="61" t="s">
        <v>273</v>
      </c>
      <c r="C30" s="62" t="s">
        <v>294</v>
      </c>
      <c r="D30" s="61" t="s">
        <v>286</v>
      </c>
      <c r="E30" s="93"/>
      <c r="F30" s="6"/>
      <c r="G30" s="6"/>
      <c r="H30" s="6"/>
    </row>
    <row r="31" spans="1:8" x14ac:dyDescent="0.25">
      <c r="A31" s="112">
        <v>1</v>
      </c>
      <c r="B31" s="63" t="s">
        <v>274</v>
      </c>
      <c r="C31" s="116">
        <f>40000/7*6</f>
        <v>34285.71428571429</v>
      </c>
      <c r="D31" s="66" t="s">
        <v>224</v>
      </c>
      <c r="E31" s="105"/>
      <c r="F31" s="64"/>
      <c r="G31" s="6"/>
      <c r="H31" s="6"/>
    </row>
    <row r="32" spans="1:8" x14ac:dyDescent="0.25">
      <c r="A32" s="112">
        <v>2</v>
      </c>
      <c r="B32" s="63" t="s">
        <v>275</v>
      </c>
      <c r="C32" s="116">
        <f>19073/3*6</f>
        <v>38146</v>
      </c>
      <c r="D32" s="61" t="s">
        <v>241</v>
      </c>
      <c r="E32" s="105"/>
      <c r="F32" s="64"/>
      <c r="G32" s="6"/>
      <c r="H32" s="6"/>
    </row>
    <row r="33" spans="1:8" x14ac:dyDescent="0.25">
      <c r="A33" s="112">
        <v>3</v>
      </c>
      <c r="B33" s="65" t="s">
        <v>276</v>
      </c>
      <c r="C33" s="116">
        <f>15556/3*6</f>
        <v>31112</v>
      </c>
      <c r="D33" s="66" t="s">
        <v>243</v>
      </c>
      <c r="E33" s="105"/>
      <c r="F33" s="64"/>
      <c r="G33" s="6"/>
      <c r="H33" s="6"/>
    </row>
    <row r="34" spans="1:8" ht="36.75" customHeight="1" x14ac:dyDescent="0.25">
      <c r="A34" s="112">
        <v>4</v>
      </c>
      <c r="B34" s="65" t="s">
        <v>277</v>
      </c>
      <c r="C34" s="116">
        <f>40000/7*6</f>
        <v>34285.71428571429</v>
      </c>
      <c r="D34" s="66" t="s">
        <v>224</v>
      </c>
      <c r="E34" s="105"/>
      <c r="F34" s="64"/>
      <c r="G34" s="6"/>
      <c r="H34" s="6"/>
    </row>
    <row r="35" spans="1:8" ht="86.25" customHeight="1" x14ac:dyDescent="0.25">
      <c r="A35" s="112">
        <v>5</v>
      </c>
      <c r="B35" s="65" t="s">
        <v>278</v>
      </c>
      <c r="C35" s="116">
        <f>60000/7*6</f>
        <v>51428.57142857142</v>
      </c>
      <c r="D35" s="66" t="s">
        <v>224</v>
      </c>
      <c r="E35" s="64"/>
      <c r="F35" s="64"/>
      <c r="G35" s="6"/>
      <c r="H35" s="6"/>
    </row>
    <row r="36" spans="1:8" ht="20.25" customHeight="1" x14ac:dyDescent="0.25">
      <c r="A36" s="112">
        <v>6</v>
      </c>
      <c r="B36" s="68" t="s">
        <v>279</v>
      </c>
      <c r="C36" s="117">
        <v>2125</v>
      </c>
      <c r="D36" s="66" t="s">
        <v>303</v>
      </c>
      <c r="E36" s="106"/>
      <c r="F36" s="64"/>
      <c r="G36" s="6"/>
      <c r="H36" s="6"/>
    </row>
    <row r="37" spans="1:8" ht="31.5" customHeight="1" x14ac:dyDescent="0.25">
      <c r="A37" s="112">
        <v>7</v>
      </c>
      <c r="B37" s="68" t="s">
        <v>299</v>
      </c>
      <c r="C37" s="117">
        <v>1213</v>
      </c>
      <c r="D37" s="66"/>
      <c r="E37" s="106"/>
      <c r="F37" s="64"/>
      <c r="G37" s="6"/>
      <c r="H37" s="6"/>
    </row>
    <row r="38" spans="1:8" ht="84.75" customHeight="1" x14ac:dyDescent="0.25">
      <c r="A38" s="112">
        <v>8</v>
      </c>
      <c r="B38" s="68" t="s">
        <v>287</v>
      </c>
      <c r="C38" s="117">
        <f>1117*6</f>
        <v>6702</v>
      </c>
      <c r="D38" s="66" t="s">
        <v>224</v>
      </c>
      <c r="E38" s="106"/>
      <c r="F38" s="67"/>
      <c r="G38" s="6"/>
      <c r="H38" s="6"/>
    </row>
    <row r="39" spans="1:8" ht="15.75" customHeight="1" x14ac:dyDescent="0.25">
      <c r="A39" s="112">
        <v>9</v>
      </c>
      <c r="B39" s="65" t="s">
        <v>280</v>
      </c>
      <c r="C39" s="116">
        <v>5127</v>
      </c>
      <c r="D39" s="66" t="s">
        <v>304</v>
      </c>
      <c r="E39" s="106"/>
      <c r="F39" s="64"/>
      <c r="G39" s="6"/>
      <c r="H39" s="6"/>
    </row>
    <row r="40" spans="1:8" ht="23.25" customHeight="1" x14ac:dyDescent="0.25">
      <c r="A40" s="112">
        <v>10</v>
      </c>
      <c r="B40" s="69" t="s">
        <v>288</v>
      </c>
      <c r="C40" s="116">
        <f>0.2*D14</f>
        <v>79296.433333333334</v>
      </c>
      <c r="D40" s="66" t="s">
        <v>224</v>
      </c>
      <c r="E40" s="106"/>
      <c r="F40" s="64"/>
      <c r="G40" s="6"/>
      <c r="H40" s="6"/>
    </row>
    <row r="41" spans="1:8" ht="28.5" customHeight="1" x14ac:dyDescent="0.25">
      <c r="A41" s="105"/>
      <c r="B41" s="91"/>
      <c r="C41" s="92"/>
      <c r="D41" s="93"/>
      <c r="E41" s="64"/>
      <c r="F41" s="64"/>
      <c r="G41" s="6"/>
      <c r="H41" s="6"/>
    </row>
    <row r="42" spans="1:8" ht="17.25" customHeight="1" x14ac:dyDescent="0.25">
      <c r="A42" s="105"/>
      <c r="B42" s="94" t="s">
        <v>289</v>
      </c>
      <c r="C42" s="95"/>
      <c r="D42" s="95"/>
      <c r="E42" s="64"/>
      <c r="F42" s="64"/>
      <c r="G42" s="6"/>
      <c r="H42" s="6"/>
    </row>
    <row r="43" spans="1:8" ht="21" customHeight="1" x14ac:dyDescent="0.25">
      <c r="A43" s="105"/>
      <c r="B43" s="147" t="s">
        <v>295</v>
      </c>
      <c r="C43" s="147"/>
      <c r="D43" s="96">
        <f>D15</f>
        <v>147466.35333333333</v>
      </c>
      <c r="E43" s="64"/>
      <c r="F43" s="64"/>
      <c r="G43" s="6"/>
      <c r="H43" s="6"/>
    </row>
    <row r="44" spans="1:8" ht="20.25" customHeight="1" x14ac:dyDescent="0.25">
      <c r="A44" s="105"/>
      <c r="B44" s="147" t="s">
        <v>296</v>
      </c>
      <c r="C44" s="147"/>
      <c r="D44" s="96">
        <f>D19</f>
        <v>77078.226666666669</v>
      </c>
      <c r="E44" s="64"/>
      <c r="F44" s="64"/>
      <c r="G44" s="6"/>
      <c r="H44" s="6"/>
    </row>
    <row r="45" spans="1:8" ht="28.5" customHeight="1" x14ac:dyDescent="0.25">
      <c r="A45" s="105"/>
      <c r="B45" s="97"/>
      <c r="C45" s="97"/>
      <c r="D45" s="96"/>
      <c r="E45" s="64"/>
      <c r="F45" s="64"/>
      <c r="G45" s="6"/>
      <c r="H45" s="6"/>
    </row>
    <row r="46" spans="1:8" ht="28.5" customHeight="1" x14ac:dyDescent="0.25">
      <c r="A46" s="105"/>
      <c r="B46" s="148" t="s">
        <v>290</v>
      </c>
      <c r="C46" s="148"/>
      <c r="D46" s="148"/>
      <c r="E46" s="149"/>
      <c r="F46" s="103"/>
      <c r="G46" s="103"/>
      <c r="H46" s="6"/>
    </row>
    <row r="47" spans="1:8" ht="71.25" customHeight="1" x14ac:dyDescent="0.25">
      <c r="A47" s="112"/>
      <c r="B47" s="111" t="s">
        <v>273</v>
      </c>
      <c r="C47" s="62" t="s">
        <v>294</v>
      </c>
      <c r="D47" s="104" t="s">
        <v>291</v>
      </c>
      <c r="E47" s="108"/>
      <c r="F47" s="64"/>
      <c r="G47" s="6"/>
      <c r="H47" s="6"/>
    </row>
    <row r="48" spans="1:8" ht="69.75" customHeight="1" x14ac:dyDescent="0.25">
      <c r="A48" s="112">
        <v>1</v>
      </c>
      <c r="B48" s="124" t="s">
        <v>300</v>
      </c>
      <c r="C48" s="98">
        <f>2500+52.08+170.52+46+113.23</f>
        <v>2881.83</v>
      </c>
      <c r="D48" s="99" t="s">
        <v>301</v>
      </c>
      <c r="E48" s="108"/>
      <c r="F48" s="64"/>
      <c r="G48" s="6"/>
      <c r="H48" s="6"/>
    </row>
    <row r="49" spans="1:8" ht="20.25" customHeight="1" x14ac:dyDescent="0.25">
      <c r="A49" s="112">
        <v>2</v>
      </c>
      <c r="B49" s="119" t="s">
        <v>298</v>
      </c>
      <c r="C49" s="118">
        <v>856</v>
      </c>
      <c r="D49" s="104"/>
      <c r="E49" s="108"/>
      <c r="F49" s="64"/>
      <c r="G49" s="6"/>
      <c r="H49" s="6"/>
    </row>
    <row r="50" spans="1:8" ht="20.25" customHeight="1" x14ac:dyDescent="0.25">
      <c r="A50" s="112">
        <v>3</v>
      </c>
      <c r="B50" s="119" t="s">
        <v>305</v>
      </c>
      <c r="C50" s="118">
        <v>1125</v>
      </c>
      <c r="D50" s="104"/>
      <c r="E50" s="108"/>
      <c r="F50" s="64"/>
      <c r="G50" s="6"/>
      <c r="H50" s="6"/>
    </row>
    <row r="51" spans="1:8" ht="20.25" customHeight="1" x14ac:dyDescent="0.25">
      <c r="A51" s="112">
        <v>4</v>
      </c>
      <c r="B51" s="119" t="s">
        <v>306</v>
      </c>
      <c r="C51" s="118">
        <v>3150</v>
      </c>
      <c r="D51" s="104"/>
      <c r="E51" s="108"/>
      <c r="F51" s="64"/>
      <c r="G51" s="6"/>
      <c r="H51" s="6"/>
    </row>
    <row r="52" spans="1:8" ht="84" customHeight="1" x14ac:dyDescent="0.25">
      <c r="A52" s="112">
        <v>5</v>
      </c>
      <c r="B52" s="110" t="s">
        <v>297</v>
      </c>
      <c r="C52" s="98">
        <f>(250+(68*4)+(2*426)+141+(55*2)+80)*2</f>
        <v>3410</v>
      </c>
      <c r="D52" s="99"/>
      <c r="E52" s="108"/>
      <c r="F52" s="64"/>
      <c r="G52" s="6"/>
      <c r="H52" s="6"/>
    </row>
    <row r="53" spans="1:8" ht="29.25" customHeight="1" x14ac:dyDescent="0.25">
      <c r="A53" s="112">
        <v>6</v>
      </c>
      <c r="B53" s="100" t="s">
        <v>292</v>
      </c>
      <c r="C53" s="115">
        <f>SUM(C48:C52)</f>
        <v>11422.83</v>
      </c>
      <c r="D53" s="107"/>
      <c r="E53" s="109"/>
      <c r="F53" s="6"/>
      <c r="G53" s="6"/>
      <c r="H53" s="6"/>
    </row>
    <row r="54" spans="1:8" ht="35.25" customHeight="1" x14ac:dyDescent="0.25">
      <c r="A54" s="105"/>
      <c r="B54" s="97" t="s">
        <v>293</v>
      </c>
      <c r="C54" s="94">
        <f>D44-C53</f>
        <v>65655.396666666667</v>
      </c>
      <c r="D54" s="101"/>
      <c r="E54" s="102"/>
      <c r="F54" s="6"/>
      <c r="G54" s="6"/>
      <c r="H54" s="6"/>
    </row>
    <row r="55" spans="1:8" ht="36.75" customHeight="1" x14ac:dyDescent="0.25">
      <c r="A55" s="144" t="s">
        <v>283</v>
      </c>
      <c r="B55" s="144"/>
      <c r="C55" s="144"/>
      <c r="D55" s="144"/>
      <c r="E55" s="144"/>
      <c r="F55" s="6"/>
      <c r="G55" s="6"/>
      <c r="H55" s="6"/>
    </row>
    <row r="56" spans="1:8" ht="36.75" customHeight="1" x14ac:dyDescent="0.25">
      <c r="A56" s="105"/>
      <c r="B56" s="74"/>
      <c r="C56" s="90"/>
      <c r="D56" s="74"/>
      <c r="E56" s="74"/>
      <c r="F56" s="6"/>
      <c r="G56" s="6"/>
      <c r="H56" s="6"/>
    </row>
    <row r="57" spans="1:8" x14ac:dyDescent="0.25">
      <c r="B57" s="1"/>
      <c r="E57" s="91"/>
    </row>
  </sheetData>
  <mergeCells count="8">
    <mergeCell ref="D1:E3"/>
    <mergeCell ref="A4:E4"/>
    <mergeCell ref="A27:E27"/>
    <mergeCell ref="A55:E55"/>
    <mergeCell ref="A29:E29"/>
    <mergeCell ref="B43:C43"/>
    <mergeCell ref="B44:C44"/>
    <mergeCell ref="B46:E46"/>
  </mergeCells>
  <pageMargins left="0.70866141732283472" right="0.70866141732283472" top="0.31496062992125984" bottom="0.31496062992125984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2023-04-17T03:05:10Z</dcterms:modified>
</cp:coreProperties>
</file>